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Općina\Documents\PRORAČUN 2024\FINANCIJSKI IZVJEŠTAJI 2024\30.06.2024\"/>
    </mc:Choice>
  </mc:AlternateContent>
  <xr:revisionPtr revIDLastSave="0" documentId="13_ncr:1_{5CCE86F6-4DA0-435D-B25C-6F1E72EC27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F307" i="9"/>
  <c r="H306" i="9"/>
  <c r="E306" i="9" s="1"/>
  <c r="B306" i="9" s="1"/>
  <c r="G306" i="9"/>
  <c r="F306" i="9"/>
  <c r="H305" i="9"/>
  <c r="G305" i="9"/>
  <c r="F305" i="9"/>
  <c r="E305" i="9"/>
  <c r="B305" i="9" s="1"/>
  <c r="H304" i="9"/>
  <c r="G304" i="9"/>
  <c r="E304" i="9" s="1"/>
  <c r="F304" i="9"/>
  <c r="H303" i="9"/>
  <c r="G303" i="9"/>
  <c r="E303" i="9" s="1"/>
  <c r="B303" i="9" s="1"/>
  <c r="F303" i="9"/>
  <c r="H302" i="9"/>
  <c r="G302" i="9"/>
  <c r="E302" i="9" s="1"/>
  <c r="B302" i="9" s="1"/>
  <c r="F302" i="9"/>
  <c r="H301" i="9"/>
  <c r="G301" i="9"/>
  <c r="F301" i="9"/>
  <c r="E301" i="9"/>
  <c r="B301" i="9" s="1"/>
  <c r="H300" i="9"/>
  <c r="G300" i="9"/>
  <c r="E300" i="9" s="1"/>
  <c r="F300" i="9"/>
  <c r="H299" i="9"/>
  <c r="G299" i="9"/>
  <c r="F299" i="9"/>
  <c r="H298" i="9"/>
  <c r="E298" i="9" s="1"/>
  <c r="B298" i="9" s="1"/>
  <c r="G298" i="9"/>
  <c r="F298" i="9"/>
  <c r="H297" i="9"/>
  <c r="G297" i="9"/>
  <c r="F297" i="9"/>
  <c r="E297" i="9"/>
  <c r="B297" i="9" s="1"/>
  <c r="H296" i="9"/>
  <c r="G296" i="9"/>
  <c r="E296" i="9" s="1"/>
  <c r="F296" i="9"/>
  <c r="H295" i="9"/>
  <c r="G295" i="9"/>
  <c r="F295" i="9"/>
  <c r="H294" i="9"/>
  <c r="E294" i="9" s="1"/>
  <c r="B294" i="9" s="1"/>
  <c r="G294" i="9"/>
  <c r="F294" i="9"/>
  <c r="H293" i="9"/>
  <c r="G293" i="9"/>
  <c r="F293" i="9"/>
  <c r="E293" i="9"/>
  <c r="B293" i="9" s="1"/>
  <c r="H292" i="9"/>
  <c r="G292" i="9"/>
  <c r="E292" i="9" s="1"/>
  <c r="F292" i="9"/>
  <c r="H291" i="9"/>
  <c r="G291" i="9"/>
  <c r="F291" i="9"/>
  <c r="F290" i="9"/>
  <c r="F289" i="9"/>
  <c r="H288" i="9"/>
  <c r="G288" i="9"/>
  <c r="E288" i="9" s="1"/>
  <c r="B288" i="9" s="1"/>
  <c r="F288" i="9"/>
  <c r="H287" i="9"/>
  <c r="G287" i="9"/>
  <c r="E287" i="9" s="1"/>
  <c r="F287" i="9"/>
  <c r="B287" i="9"/>
  <c r="H286" i="9"/>
  <c r="G286" i="9"/>
  <c r="F286" i="9"/>
  <c r="E286" i="9"/>
  <c r="B286" i="9" s="1"/>
  <c r="H285" i="9"/>
  <c r="G285" i="9"/>
  <c r="F285" i="9"/>
  <c r="E285" i="9"/>
  <c r="F284" i="9"/>
  <c r="H283" i="9"/>
  <c r="G283" i="9"/>
  <c r="E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L269" i="9"/>
  <c r="F269" i="9" s="1"/>
  <c r="E269" i="9"/>
  <c r="B269" i="9"/>
  <c r="M268" i="9"/>
  <c r="L268" i="9"/>
  <c r="F268" i="9" s="1"/>
  <c r="E268" i="9"/>
  <c r="B268" i="9"/>
  <c r="M267" i="9"/>
  <c r="L267" i="9"/>
  <c r="F267" i="9"/>
  <c r="E267" i="9"/>
  <c r="B267" i="9" s="1"/>
  <c r="M266" i="9"/>
  <c r="L266" i="9"/>
  <c r="F266" i="9"/>
  <c r="E266" i="9"/>
  <c r="B266" i="9" s="1"/>
  <c r="M265" i="9"/>
  <c r="L265" i="9"/>
  <c r="F265" i="9" s="1"/>
  <c r="E265" i="9"/>
  <c r="B265" i="9"/>
  <c r="M264" i="9"/>
  <c r="L264" i="9"/>
  <c r="F264" i="9" s="1"/>
  <c r="E264" i="9"/>
  <c r="B264" i="9"/>
  <c r="M263" i="9"/>
  <c r="L263" i="9"/>
  <c r="F263" i="9"/>
  <c r="E263" i="9"/>
  <c r="B263" i="9" s="1"/>
  <c r="M262" i="9"/>
  <c r="L262" i="9"/>
  <c r="F262" i="9"/>
  <c r="E262" i="9"/>
  <c r="B262" i="9" s="1"/>
  <c r="M261" i="9"/>
  <c r="L261" i="9"/>
  <c r="F261" i="9" s="1"/>
  <c r="E261" i="9"/>
  <c r="B261" i="9"/>
  <c r="M260" i="9"/>
  <c r="L260" i="9"/>
  <c r="F260" i="9" s="1"/>
  <c r="E260" i="9"/>
  <c r="B260" i="9"/>
  <c r="M259" i="9"/>
  <c r="L259" i="9"/>
  <c r="F259" i="9"/>
  <c r="E259" i="9"/>
  <c r="B259" i="9" s="1"/>
  <c r="M258" i="9"/>
  <c r="L258" i="9"/>
  <c r="F258" i="9"/>
  <c r="E258" i="9"/>
  <c r="B258" i="9" s="1"/>
  <c r="M257" i="9"/>
  <c r="L257" i="9"/>
  <c r="F257" i="9" s="1"/>
  <c r="E257" i="9"/>
  <c r="B257" i="9"/>
  <c r="M256" i="9"/>
  <c r="L256" i="9"/>
  <c r="F256" i="9" s="1"/>
  <c r="E256" i="9"/>
  <c r="B256" i="9"/>
  <c r="M255" i="9"/>
  <c r="L255" i="9"/>
  <c r="F255" i="9"/>
  <c r="E255" i="9"/>
  <c r="B255" i="9" s="1"/>
  <c r="M254" i="9"/>
  <c r="L254" i="9"/>
  <c r="F254" i="9"/>
  <c r="E254" i="9"/>
  <c r="B254" i="9" s="1"/>
  <c r="M253" i="9"/>
  <c r="L253" i="9"/>
  <c r="F253" i="9" s="1"/>
  <c r="E253" i="9"/>
  <c r="B253" i="9"/>
  <c r="M252" i="9"/>
  <c r="L252" i="9"/>
  <c r="F252" i="9" s="1"/>
  <c r="E252" i="9"/>
  <c r="B252" i="9"/>
  <c r="M251" i="9"/>
  <c r="L251" i="9"/>
  <c r="F251" i="9"/>
  <c r="E251" i="9"/>
  <c r="B251" i="9" s="1"/>
  <c r="M250" i="9"/>
  <c r="L250" i="9"/>
  <c r="F250" i="9"/>
  <c r="E250" i="9"/>
  <c r="B250" i="9" s="1"/>
  <c r="M249" i="9"/>
  <c r="L249" i="9"/>
  <c r="F249" i="9" s="1"/>
  <c r="E249" i="9"/>
  <c r="B249" i="9"/>
  <c r="M248" i="9"/>
  <c r="L248" i="9"/>
  <c r="F248" i="9" s="1"/>
  <c r="E248" i="9"/>
  <c r="B248" i="9"/>
  <c r="M247" i="9"/>
  <c r="L247" i="9"/>
  <c r="F247" i="9"/>
  <c r="E247" i="9"/>
  <c r="B247" i="9" s="1"/>
  <c r="M246" i="9"/>
  <c r="L246" i="9"/>
  <c r="F246" i="9"/>
  <c r="E246" i="9"/>
  <c r="B246" i="9" s="1"/>
  <c r="M245" i="9"/>
  <c r="L245" i="9"/>
  <c r="F245" i="9" s="1"/>
  <c r="E245" i="9"/>
  <c r="B245" i="9"/>
  <c r="M244" i="9"/>
  <c r="L244" i="9"/>
  <c r="F244" i="9" s="1"/>
  <c r="E244" i="9"/>
  <c r="B244" i="9"/>
  <c r="M243" i="9"/>
  <c r="L243" i="9"/>
  <c r="F243" i="9"/>
  <c r="E243" i="9"/>
  <c r="B243" i="9" s="1"/>
  <c r="M242" i="9"/>
  <c r="L242" i="9"/>
  <c r="F242" i="9"/>
  <c r="E242" i="9"/>
  <c r="B242" i="9" s="1"/>
  <c r="M241" i="9"/>
  <c r="L241" i="9"/>
  <c r="F241" i="9" s="1"/>
  <c r="E241" i="9"/>
  <c r="B241" i="9"/>
  <c r="M240" i="9"/>
  <c r="L240" i="9"/>
  <c r="F240" i="9" s="1"/>
  <c r="E240" i="9"/>
  <c r="B240" i="9"/>
  <c r="M239" i="9"/>
  <c r="L239" i="9"/>
  <c r="F239" i="9"/>
  <c r="E239" i="9"/>
  <c r="B239" i="9" s="1"/>
  <c r="M238" i="9"/>
  <c r="L238" i="9"/>
  <c r="F238" i="9"/>
  <c r="E238" i="9"/>
  <c r="B238" i="9" s="1"/>
  <c r="M237" i="9"/>
  <c r="L237" i="9"/>
  <c r="F237" i="9" s="1"/>
  <c r="E237" i="9"/>
  <c r="B237" i="9"/>
  <c r="M236" i="9"/>
  <c r="L236" i="9"/>
  <c r="F236" i="9" s="1"/>
  <c r="E236" i="9"/>
  <c r="B236" i="9"/>
  <c r="M235" i="9"/>
  <c r="L235" i="9"/>
  <c r="F235" i="9"/>
  <c r="E235" i="9"/>
  <c r="B235" i="9" s="1"/>
  <c r="M234" i="9"/>
  <c r="L234" i="9"/>
  <c r="F234" i="9"/>
  <c r="E234" i="9"/>
  <c r="B234" i="9" s="1"/>
  <c r="M233" i="9"/>
  <c r="L233" i="9"/>
  <c r="F233" i="9" s="1"/>
  <c r="E233" i="9"/>
  <c r="B233" i="9"/>
  <c r="M232" i="9"/>
  <c r="L232" i="9"/>
  <c r="F232" i="9" s="1"/>
  <c r="E232" i="9"/>
  <c r="B232" i="9"/>
  <c r="M231" i="9"/>
  <c r="L231" i="9"/>
  <c r="F231" i="9"/>
  <c r="E231" i="9"/>
  <c r="B231" i="9" s="1"/>
  <c r="M230" i="9"/>
  <c r="L230" i="9"/>
  <c r="F230" i="9"/>
  <c r="E230" i="9"/>
  <c r="B230" i="9" s="1"/>
  <c r="M229" i="9"/>
  <c r="L229" i="9"/>
  <c r="F229" i="9" s="1"/>
  <c r="E229" i="9"/>
  <c r="B229" i="9"/>
  <c r="M228" i="9"/>
  <c r="L228" i="9"/>
  <c r="F228" i="9" s="1"/>
  <c r="E228" i="9"/>
  <c r="B228" i="9"/>
  <c r="M227" i="9"/>
  <c r="L227" i="9"/>
  <c r="F227" i="9"/>
  <c r="E227" i="9"/>
  <c r="B227" i="9" s="1"/>
  <c r="M226" i="9"/>
  <c r="F226" i="9" s="1"/>
  <c r="L226" i="9"/>
  <c r="E226" i="9"/>
  <c r="M225" i="9"/>
  <c r="L225" i="9"/>
  <c r="F225" i="9" s="1"/>
  <c r="E225" i="9"/>
  <c r="B225" i="9"/>
  <c r="M224" i="9"/>
  <c r="L224" i="9"/>
  <c r="F224" i="9" s="1"/>
  <c r="E224" i="9"/>
  <c r="B224" i="9"/>
  <c r="M223" i="9"/>
  <c r="F223" i="9" s="1"/>
  <c r="L223" i="9"/>
  <c r="E223" i="9"/>
  <c r="M222" i="9"/>
  <c r="F222" i="9" s="1"/>
  <c r="L222" i="9"/>
  <c r="E222" i="9"/>
  <c r="M221" i="9"/>
  <c r="F221" i="9" s="1"/>
  <c r="B221" i="9" s="1"/>
  <c r="L221" i="9"/>
  <c r="E221" i="9"/>
  <c r="M220" i="9"/>
  <c r="L220" i="9"/>
  <c r="E220" i="9"/>
  <c r="M219" i="9"/>
  <c r="F219" i="9" s="1"/>
  <c r="B219" i="9" s="1"/>
  <c r="L219" i="9"/>
  <c r="E219" i="9"/>
  <c r="M218" i="9"/>
  <c r="L218" i="9"/>
  <c r="F218" i="9"/>
  <c r="E218" i="9"/>
  <c r="B218" i="9" s="1"/>
  <c r="M217" i="9"/>
  <c r="F217" i="9" s="1"/>
  <c r="B217" i="9" s="1"/>
  <c r="L217" i="9"/>
  <c r="E217" i="9"/>
  <c r="M216" i="9"/>
  <c r="L216" i="9"/>
  <c r="F216" i="9" s="1"/>
  <c r="E216" i="9"/>
  <c r="B216" i="9"/>
  <c r="M215" i="9"/>
  <c r="L215" i="9"/>
  <c r="F215" i="9"/>
  <c r="E215" i="9"/>
  <c r="B215" i="9" s="1"/>
  <c r="M214" i="9"/>
  <c r="L214" i="9"/>
  <c r="E214" i="9"/>
  <c r="E213" i="9"/>
  <c r="F212" i="9"/>
  <c r="F211" i="9"/>
  <c r="F210" i="9"/>
  <c r="F209" i="9"/>
  <c r="F208" i="9"/>
  <c r="F207" i="9"/>
  <c r="F206" i="9"/>
  <c r="G205" i="9"/>
  <c r="E205" i="9" s="1"/>
  <c r="B205" i="9" s="1"/>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F183" i="9"/>
  <c r="F182" i="9"/>
  <c r="G181" i="9"/>
  <c r="E181" i="9" s="1"/>
  <c r="B181" i="9" s="1"/>
  <c r="F181" i="9"/>
  <c r="F180" i="9"/>
  <c r="F179" i="9"/>
  <c r="F178" i="9"/>
  <c r="F177" i="9"/>
  <c r="F176" i="9"/>
  <c r="G175" i="9"/>
  <c r="E175" i="9" s="1"/>
  <c r="B175" i="9" s="1"/>
  <c r="F175" i="9"/>
  <c r="F174" i="9"/>
  <c r="G173" i="9"/>
  <c r="E173" i="9" s="1"/>
  <c r="B173" i="9" s="1"/>
  <c r="F173" i="9"/>
  <c r="F172" i="9"/>
  <c r="F171" i="9"/>
  <c r="F170" i="9"/>
  <c r="F169" i="9"/>
  <c r="F168" i="9"/>
  <c r="G167" i="9"/>
  <c r="E167" i="9" s="1"/>
  <c r="B167" i="9" s="1"/>
  <c r="F167" i="9"/>
  <c r="F166" i="9"/>
  <c r="G165"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E143" i="9"/>
  <c r="B143" i="9" s="1"/>
  <c r="H142" i="9"/>
  <c r="G142" i="9"/>
  <c r="F142" i="9"/>
  <c r="E142" i="9"/>
  <c r="H141" i="9"/>
  <c r="G141" i="9"/>
  <c r="E141" i="9" s="1"/>
  <c r="F141" i="9"/>
  <c r="H140" i="9"/>
  <c r="G140" i="9"/>
  <c r="E140" i="9" s="1"/>
  <c r="F140" i="9"/>
  <c r="B140" i="9"/>
  <c r="H139" i="9"/>
  <c r="G139" i="9"/>
  <c r="F139" i="9"/>
  <c r="E139" i="9"/>
  <c r="B139" i="9" s="1"/>
  <c r="H138" i="9"/>
  <c r="G138" i="9"/>
  <c r="F138" i="9"/>
  <c r="E138" i="9"/>
  <c r="H137" i="9"/>
  <c r="G137" i="9"/>
  <c r="E137" i="9" s="1"/>
  <c r="B137" i="9" s="1"/>
  <c r="F137" i="9"/>
  <c r="H136" i="9"/>
  <c r="G136" i="9"/>
  <c r="E136" i="9" s="1"/>
  <c r="F136" i="9"/>
  <c r="B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B121" i="9" s="1"/>
  <c r="F121" i="9"/>
  <c r="H120" i="9"/>
  <c r="G120" i="9"/>
  <c r="E120" i="9" s="1"/>
  <c r="F120" i="9"/>
  <c r="B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B105" i="9" s="1"/>
  <c r="F105" i="9"/>
  <c r="H104" i="9"/>
  <c r="G104" i="9"/>
  <c r="E104" i="9" s="1"/>
  <c r="F104" i="9"/>
  <c r="B104" i="9"/>
  <c r="H103" i="9"/>
  <c r="G103" i="9"/>
  <c r="F103" i="9"/>
  <c r="E103" i="9"/>
  <c r="H102" i="9"/>
  <c r="G102" i="9"/>
  <c r="E102" i="9" s="1"/>
  <c r="B102" i="9" s="1"/>
  <c r="F102" i="9"/>
  <c r="H101" i="9"/>
  <c r="G101" i="9"/>
  <c r="E101" i="9" s="1"/>
  <c r="F101" i="9"/>
  <c r="B101" i="9"/>
  <c r="H100" i="9"/>
  <c r="G100" i="9"/>
  <c r="F100" i="9"/>
  <c r="E100" i="9"/>
  <c r="B100" i="9" s="1"/>
  <c r="H99" i="9"/>
  <c r="G99" i="9"/>
  <c r="F99" i="9"/>
  <c r="E99" i="9"/>
  <c r="H98" i="9"/>
  <c r="G98" i="9"/>
  <c r="E98" i="9" s="1"/>
  <c r="F98" i="9"/>
  <c r="H97" i="9"/>
  <c r="G97" i="9"/>
  <c r="E97" i="9" s="1"/>
  <c r="F97" i="9"/>
  <c r="B97" i="9"/>
  <c r="H96" i="9"/>
  <c r="G96" i="9"/>
  <c r="F96" i="9"/>
  <c r="E96" i="9"/>
  <c r="B96" i="9" s="1"/>
  <c r="H95" i="9"/>
  <c r="G95" i="9"/>
  <c r="F95" i="9"/>
  <c r="E95" i="9"/>
  <c r="H94" i="9"/>
  <c r="G94" i="9"/>
  <c r="E94" i="9" s="1"/>
  <c r="F94" i="9"/>
  <c r="H93" i="9"/>
  <c r="G93" i="9"/>
  <c r="E93" i="9" s="1"/>
  <c r="F93" i="9"/>
  <c r="B93" i="9"/>
  <c r="H92" i="9"/>
  <c r="G92" i="9"/>
  <c r="F92" i="9"/>
  <c r="E92" i="9"/>
  <c r="B92" i="9" s="1"/>
  <c r="H91" i="9"/>
  <c r="G91" i="9"/>
  <c r="F91" i="9"/>
  <c r="E91" i="9"/>
  <c r="H90" i="9"/>
  <c r="G90" i="9"/>
  <c r="E90" i="9" s="1"/>
  <c r="B90" i="9" s="1"/>
  <c r="F90" i="9"/>
  <c r="H89" i="9"/>
  <c r="G89" i="9"/>
  <c r="E89" i="9" s="1"/>
  <c r="F89" i="9"/>
  <c r="B89" i="9"/>
  <c r="H88" i="9"/>
  <c r="G88" i="9"/>
  <c r="F88" i="9"/>
  <c r="E88" i="9"/>
  <c r="B88" i="9" s="1"/>
  <c r="H87" i="9"/>
  <c r="G87" i="9"/>
  <c r="F87" i="9"/>
  <c r="E87" i="9"/>
  <c r="H86" i="9"/>
  <c r="G86" i="9"/>
  <c r="E86" i="9" s="1"/>
  <c r="B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H70" i="9"/>
  <c r="G70" i="9"/>
  <c r="E70" i="9" s="1"/>
  <c r="B70" i="9" s="1"/>
  <c r="F70" i="9"/>
  <c r="H69" i="9"/>
  <c r="G69" i="9"/>
  <c r="F69" i="9"/>
  <c r="H68" i="9"/>
  <c r="E68" i="9" s="1"/>
  <c r="B68" i="9" s="1"/>
  <c r="G68" i="9"/>
  <c r="F68" i="9"/>
  <c r="H67" i="9"/>
  <c r="G67" i="9"/>
  <c r="F67" i="9"/>
  <c r="E67" i="9"/>
  <c r="H66" i="9"/>
  <c r="G66" i="9"/>
  <c r="E66" i="9" s="1"/>
  <c r="F66" i="9"/>
  <c r="H65" i="9"/>
  <c r="G65" i="9"/>
  <c r="E65" i="9" s="1"/>
  <c r="F65" i="9"/>
  <c r="B65" i="9"/>
  <c r="H64" i="9"/>
  <c r="G64" i="9"/>
  <c r="F64" i="9"/>
  <c r="E64" i="9"/>
  <c r="B64" i="9" s="1"/>
  <c r="H63" i="9"/>
  <c r="G63" i="9"/>
  <c r="F63" i="9"/>
  <c r="E63" i="9"/>
  <c r="H62" i="9"/>
  <c r="G62" i="9"/>
  <c r="E62" i="9" s="1"/>
  <c r="F62" i="9"/>
  <c r="H61" i="9"/>
  <c r="G61" i="9"/>
  <c r="E61" i="9" s="1"/>
  <c r="F61" i="9"/>
  <c r="B61" i="9"/>
  <c r="H60" i="9"/>
  <c r="G60" i="9"/>
  <c r="F60" i="9"/>
  <c r="E60" i="9"/>
  <c r="B60" i="9" s="1"/>
  <c r="H59" i="9"/>
  <c r="G59" i="9"/>
  <c r="F59" i="9"/>
  <c r="E59" i="9"/>
  <c r="H58" i="9"/>
  <c r="G58" i="9"/>
  <c r="F58" i="9"/>
  <c r="H57" i="9"/>
  <c r="G57" i="9"/>
  <c r="E57" i="9" s="1"/>
  <c r="F57" i="9"/>
  <c r="B57" i="9"/>
  <c r="H56" i="9"/>
  <c r="G56" i="9"/>
  <c r="F56" i="9"/>
  <c r="E56" i="9"/>
  <c r="B56" i="9" s="1"/>
  <c r="H55" i="9"/>
  <c r="G55" i="9"/>
  <c r="F55" i="9"/>
  <c r="E55" i="9"/>
  <c r="H54" i="9"/>
  <c r="G54" i="9"/>
  <c r="E54" i="9" s="1"/>
  <c r="B54" i="9" s="1"/>
  <c r="F54" i="9"/>
  <c r="H53" i="9"/>
  <c r="G53" i="9"/>
  <c r="E53" i="9" s="1"/>
  <c r="F53" i="9"/>
  <c r="B53" i="9"/>
  <c r="H52" i="9"/>
  <c r="G52" i="9"/>
  <c r="F52" i="9"/>
  <c r="E52" i="9"/>
  <c r="B52" i="9" s="1"/>
  <c r="H51" i="9"/>
  <c r="G51" i="9"/>
  <c r="F51" i="9"/>
  <c r="E51" i="9"/>
  <c r="H50" i="9"/>
  <c r="G50" i="9"/>
  <c r="E50" i="9" s="1"/>
  <c r="F50" i="9"/>
  <c r="H49" i="9"/>
  <c r="G49" i="9"/>
  <c r="E49" i="9" s="1"/>
  <c r="F49" i="9"/>
  <c r="B49" i="9"/>
  <c r="H48" i="9"/>
  <c r="G48" i="9"/>
  <c r="F48" i="9"/>
  <c r="E48" i="9"/>
  <c r="B48" i="9" s="1"/>
  <c r="H47" i="9"/>
  <c r="E47" i="9" s="1"/>
  <c r="G47" i="9"/>
  <c r="F47" i="9"/>
  <c r="H46" i="9"/>
  <c r="G46" i="9"/>
  <c r="F46" i="9"/>
  <c r="H45" i="9"/>
  <c r="G45" i="9"/>
  <c r="E45" i="9" s="1"/>
  <c r="B45" i="9" s="1"/>
  <c r="F45" i="9"/>
  <c r="H44" i="9"/>
  <c r="E44" i="9" s="1"/>
  <c r="B44" i="9" s="1"/>
  <c r="G44" i="9"/>
  <c r="F44" i="9"/>
  <c r="H43" i="9"/>
  <c r="E43" i="9" s="1"/>
  <c r="G43" i="9"/>
  <c r="F43" i="9"/>
  <c r="H42" i="9"/>
  <c r="G42" i="9"/>
  <c r="E42" i="9" s="1"/>
  <c r="B42" i="9" s="1"/>
  <c r="F42" i="9"/>
  <c r="H41" i="9"/>
  <c r="G41" i="9"/>
  <c r="E41" i="9" s="1"/>
  <c r="B41" i="9" s="1"/>
  <c r="F41" i="9"/>
  <c r="H40" i="9"/>
  <c r="G40" i="9"/>
  <c r="F40" i="9"/>
  <c r="E40" i="9"/>
  <c r="B40" i="9" s="1"/>
  <c r="H39" i="9"/>
  <c r="G39" i="9"/>
  <c r="F39" i="9"/>
  <c r="E39" i="9"/>
  <c r="H38" i="9"/>
  <c r="G38" i="9"/>
  <c r="E38" i="9" s="1"/>
  <c r="B38" i="9" s="1"/>
  <c r="F38" i="9"/>
  <c r="H37" i="9"/>
  <c r="G37" i="9"/>
  <c r="E37" i="9" s="1"/>
  <c r="F37" i="9"/>
  <c r="B37" i="9"/>
  <c r="H36" i="9"/>
  <c r="G36" i="9"/>
  <c r="F36" i="9"/>
  <c r="E36" i="9"/>
  <c r="B36" i="9" s="1"/>
  <c r="H35" i="9"/>
  <c r="G35" i="9"/>
  <c r="F35" i="9"/>
  <c r="E35" i="9"/>
  <c r="H34" i="9"/>
  <c r="G34" i="9"/>
  <c r="E34" i="9" s="1"/>
  <c r="F34" i="9"/>
  <c r="H33" i="9"/>
  <c r="G33" i="9"/>
  <c r="E33" i="9" s="1"/>
  <c r="F33" i="9"/>
  <c r="B33" i="9"/>
  <c r="H32" i="9"/>
  <c r="G32" i="9"/>
  <c r="F32" i="9"/>
  <c r="E32" i="9"/>
  <c r="B32" i="9" s="1"/>
  <c r="H31" i="9"/>
  <c r="G31" i="9"/>
  <c r="F31" i="9"/>
  <c r="E31" i="9"/>
  <c r="H30" i="9"/>
  <c r="G30" i="9"/>
  <c r="E30" i="9" s="1"/>
  <c r="F30" i="9"/>
  <c r="H29" i="9"/>
  <c r="G29" i="9"/>
  <c r="E29" i="9" s="1"/>
  <c r="F29" i="9"/>
  <c r="B29" i="9"/>
  <c r="H28" i="9"/>
  <c r="G28" i="9"/>
  <c r="F28" i="9"/>
  <c r="E28" i="9"/>
  <c r="B28" i="9" s="1"/>
  <c r="H27" i="9"/>
  <c r="G27" i="9"/>
  <c r="F27" i="9"/>
  <c r="E27" i="9"/>
  <c r="H26" i="9"/>
  <c r="G26" i="9"/>
  <c r="E26" i="9" s="1"/>
  <c r="B26" i="9" s="1"/>
  <c r="F26" i="9"/>
  <c r="H25" i="9"/>
  <c r="G25" i="9"/>
  <c r="E25" i="9" s="1"/>
  <c r="F25" i="9"/>
  <c r="B25" i="9"/>
  <c r="H24" i="9"/>
  <c r="E24" i="9" s="1"/>
  <c r="B24" i="9" s="1"/>
  <c r="G24" i="9"/>
  <c r="F24" i="9"/>
  <c r="H23" i="9"/>
  <c r="G23" i="9"/>
  <c r="F23" i="9"/>
  <c r="E23" i="9"/>
  <c r="H22" i="9"/>
  <c r="G22" i="9"/>
  <c r="F22" i="9"/>
  <c r="F21" i="9"/>
  <c r="I10" i="9"/>
  <c r="F4" i="9"/>
  <c r="O3" i="9"/>
  <c r="G275" i="9" s="1"/>
  <c r="I3" i="9"/>
  <c r="H3" i="9"/>
  <c r="G3" i="9"/>
  <c r="D101" i="8"/>
  <c r="D95" i="8"/>
  <c r="C1570" i="1" s="1"/>
  <c r="D90" i="8"/>
  <c r="D85" i="8"/>
  <c r="D80" i="8"/>
  <c r="D75" i="8"/>
  <c r="D70" i="8"/>
  <c r="D65" i="8"/>
  <c r="D60" i="8"/>
  <c r="D55" i="8"/>
  <c r="D49" i="8" s="1"/>
  <c r="C1524" i="1" s="1"/>
  <c r="G1524" i="1" s="1"/>
  <c r="D50" i="8"/>
  <c r="D44" i="8"/>
  <c r="D36" i="8"/>
  <c r="D26" i="8"/>
  <c r="D18" i="8"/>
  <c r="D8" i="8"/>
  <c r="D6" i="8" s="1"/>
  <c r="E44" i="7"/>
  <c r="D44" i="7"/>
  <c r="E39" i="7"/>
  <c r="D39" i="7"/>
  <c r="E38" i="7"/>
  <c r="E30" i="7"/>
  <c r="D30" i="7"/>
  <c r="D22" i="7" s="1"/>
  <c r="H30" i="3" s="1"/>
  <c r="E23" i="7"/>
  <c r="D23" i="7"/>
  <c r="E14" i="7"/>
  <c r="D1445" i="1" s="1"/>
  <c r="D14" i="7"/>
  <c r="E7" i="7"/>
  <c r="D7" i="7"/>
  <c r="D6" i="7" s="1"/>
  <c r="E6" i="7"/>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412" i="1" s="1"/>
  <c r="H1412" i="1"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1393" i="1" s="1"/>
  <c r="G1393" i="1" s="1"/>
  <c r="D99" i="6"/>
  <c r="F99" i="6" s="1"/>
  <c r="F98" i="6"/>
  <c r="F97" i="6"/>
  <c r="F96" i="6"/>
  <c r="F95" i="6"/>
  <c r="E94" i="6"/>
  <c r="D94" i="6"/>
  <c r="F93" i="6"/>
  <c r="F92" i="6"/>
  <c r="F91" i="6"/>
  <c r="F90"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F250" i="5"/>
  <c r="E250" i="5"/>
  <c r="D250" i="5"/>
  <c r="F249" i="5"/>
  <c r="F248" i="5"/>
  <c r="F247" i="5"/>
  <c r="E246" i="5"/>
  <c r="E245" i="5" s="1"/>
  <c r="D246" i="5"/>
  <c r="D245" i="5"/>
  <c r="F245" i="5" s="1"/>
  <c r="F244" i="5"/>
  <c r="F243" i="5"/>
  <c r="E242" i="5"/>
  <c r="D242" i="5"/>
  <c r="F242" i="5" s="1"/>
  <c r="F241" i="5"/>
  <c r="F240" i="5"/>
  <c r="F239" i="5"/>
  <c r="E239" i="5"/>
  <c r="E238" i="5" s="1"/>
  <c r="E237" i="5" s="1"/>
  <c r="D239" i="5"/>
  <c r="D238" i="5"/>
  <c r="F238"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C1175" i="1"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120" i="1" s="1"/>
  <c r="D142" i="5"/>
  <c r="F141" i="5"/>
  <c r="F140" i="5"/>
  <c r="F139" i="5"/>
  <c r="F138" i="5"/>
  <c r="F137" i="5"/>
  <c r="F136" i="5"/>
  <c r="F135" i="5"/>
  <c r="E135" i="5"/>
  <c r="D135" i="5"/>
  <c r="D134" i="5" s="1"/>
  <c r="F134" i="5"/>
  <c r="E134" i="5"/>
  <c r="D1112" i="1"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E12" i="5" s="1"/>
  <c r="D990"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D574" i="1" s="1"/>
  <c r="F579" i="4"/>
  <c r="F578" i="4"/>
  <c r="F577" i="4"/>
  <c r="E577" i="4"/>
  <c r="D577" i="4"/>
  <c r="F576" i="4"/>
  <c r="F575" i="4"/>
  <c r="E574" i="4"/>
  <c r="D574" i="4"/>
  <c r="F574" i="4" s="1"/>
  <c r="F573" i="4"/>
  <c r="F572" i="4"/>
  <c r="E571" i="4"/>
  <c r="D565" i="1" s="1"/>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D460" i="1"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E421" i="4" s="1"/>
  <c r="D422" i="4"/>
  <c r="F418" i="4"/>
  <c r="E418" i="4"/>
  <c r="D418" i="4"/>
  <c r="F417" i="4"/>
  <c r="E417" i="4"/>
  <c r="E644" i="4" s="1"/>
  <c r="D638" i="1" s="1"/>
  <c r="D417" i="4"/>
  <c r="E416" i="4"/>
  <c r="D411" i="1" s="1"/>
  <c r="D416" i="4"/>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D363" i="4"/>
  <c r="C358" i="1" s="1"/>
  <c r="F362" i="4"/>
  <c r="F361" i="4"/>
  <c r="F360" i="4"/>
  <c r="F359" i="4"/>
  <c r="F358" i="4"/>
  <c r="F357" i="4"/>
  <c r="E356" i="4"/>
  <c r="D351" i="1" s="1"/>
  <c r="D356" i="4"/>
  <c r="F356" i="4" s="1"/>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F300" i="4"/>
  <c r="E300" i="4"/>
  <c r="D300" i="4"/>
  <c r="D299" i="4" s="1"/>
  <c r="F299" i="4" s="1"/>
  <c r="F296" i="4"/>
  <c r="F295" i="4"/>
  <c r="F294" i="4"/>
  <c r="F293" i="4"/>
  <c r="F292" i="4"/>
  <c r="F288" i="4"/>
  <c r="E288" i="4"/>
  <c r="D284" i="1" s="1"/>
  <c r="H284" i="1" s="1"/>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4" i="4"/>
  <c r="C260" i="1"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E188" i="4"/>
  <c r="D184" i="1" s="1"/>
  <c r="G184" i="1" s="1"/>
  <c r="D188" i="4"/>
  <c r="F188" i="4" s="1"/>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0" i="1" s="1"/>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4" i="4"/>
  <c r="F73" i="4"/>
  <c r="F72" i="4"/>
  <c r="F71" i="4"/>
  <c r="E71" i="4"/>
  <c r="D67" i="1" s="1"/>
  <c r="H67" i="1" s="1"/>
  <c r="D71" i="4"/>
  <c r="F70" i="4"/>
  <c r="F69" i="4"/>
  <c r="F68" i="4"/>
  <c r="E68" i="4"/>
  <c r="D68" i="4"/>
  <c r="F67" i="4"/>
  <c r="F66" i="4"/>
  <c r="E65" i="4"/>
  <c r="D65" i="4"/>
  <c r="F65" i="4" s="1"/>
  <c r="F64" i="4"/>
  <c r="F63" i="4"/>
  <c r="E62" i="4"/>
  <c r="D62" i="4"/>
  <c r="F62" i="4" s="1"/>
  <c r="F61" i="4"/>
  <c r="F60" i="4"/>
  <c r="E59" i="4"/>
  <c r="D55" i="1" s="1"/>
  <c r="H55" i="1" s="1"/>
  <c r="D59" i="4"/>
  <c r="F58" i="4"/>
  <c r="F57" i="4"/>
  <c r="F56" i="4"/>
  <c r="F55" i="4"/>
  <c r="E54" i="4"/>
  <c r="D54" i="4"/>
  <c r="F54" i="4" s="1"/>
  <c r="F53" i="4"/>
  <c r="F52" i="4"/>
  <c r="E51" i="4"/>
  <c r="D51" i="4"/>
  <c r="C47" i="1" s="1"/>
  <c r="H47" i="1" s="1"/>
  <c r="E50" i="4"/>
  <c r="D46" i="1" s="1"/>
  <c r="F49" i="4"/>
  <c r="F48" i="4"/>
  <c r="F47" i="4"/>
  <c r="F46" i="4"/>
  <c r="E45" i="4"/>
  <c r="D45" i="4"/>
  <c r="E44" i="4"/>
  <c r="F43" i="4"/>
  <c r="F42" i="4"/>
  <c r="F41" i="4"/>
  <c r="E40" i="4"/>
  <c r="D40" i="4"/>
  <c r="F40" i="4" s="1"/>
  <c r="F39" i="4"/>
  <c r="F38" i="4"/>
  <c r="E37" i="4"/>
  <c r="D33" i="1" s="1"/>
  <c r="D37" i="4"/>
  <c r="F37" i="4" s="1"/>
  <c r="F36" i="4"/>
  <c r="F35" i="4"/>
  <c r="F34" i="4"/>
  <c r="F33" i="4"/>
  <c r="F32" i="4"/>
  <c r="F31" i="4"/>
  <c r="F30" i="4"/>
  <c r="E29" i="4"/>
  <c r="D25" i="1" s="1"/>
  <c r="D29" i="4"/>
  <c r="F28" i="4"/>
  <c r="F27" i="4"/>
  <c r="F26" i="4"/>
  <c r="F25" i="4"/>
  <c r="F24" i="4"/>
  <c r="E23" i="4"/>
  <c r="D19" i="1" s="1"/>
  <c r="H19" i="1" s="1"/>
  <c r="D23" i="4"/>
  <c r="F22" i="4"/>
  <c r="F21" i="4"/>
  <c r="F20" i="4"/>
  <c r="F19" i="4"/>
  <c r="F18" i="4"/>
  <c r="F17" i="4"/>
  <c r="E17" i="4"/>
  <c r="D17" i="4"/>
  <c r="F16" i="4"/>
  <c r="F15" i="4"/>
  <c r="F14" i="4"/>
  <c r="F13" i="4"/>
  <c r="F12" i="4"/>
  <c r="F11" i="4"/>
  <c r="F10" i="4"/>
  <c r="F9" i="4"/>
  <c r="E8" i="4"/>
  <c r="D4" i="1" s="1"/>
  <c r="H4" i="1" s="1"/>
  <c r="D8"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G1577" i="1"/>
  <c r="C1577" i="1"/>
  <c r="C1576" i="1"/>
  <c r="H1576" i="1" s="1"/>
  <c r="G1575" i="1"/>
  <c r="C1575" i="1"/>
  <c r="H1575" i="1" s="1"/>
  <c r="C1574" i="1"/>
  <c r="H1573" i="1"/>
  <c r="G1573" i="1"/>
  <c r="C1573" i="1"/>
  <c r="H1572" i="1"/>
  <c r="G1572" i="1"/>
  <c r="C1572" i="1"/>
  <c r="G1571" i="1"/>
  <c r="C1571" i="1"/>
  <c r="H1571" i="1" s="1"/>
  <c r="H1569" i="1"/>
  <c r="G1569" i="1"/>
  <c r="C1569" i="1"/>
  <c r="H1568" i="1"/>
  <c r="G1568" i="1"/>
  <c r="C1568" i="1"/>
  <c r="C1567" i="1"/>
  <c r="H1567" i="1" s="1"/>
  <c r="C1566" i="1"/>
  <c r="H1565" i="1"/>
  <c r="G1565" i="1"/>
  <c r="C1565" i="1"/>
  <c r="H1564" i="1"/>
  <c r="G1564" i="1"/>
  <c r="C1564" i="1"/>
  <c r="C1563" i="1"/>
  <c r="H1563" i="1" s="1"/>
  <c r="C1562" i="1"/>
  <c r="H1561" i="1"/>
  <c r="G1561" i="1"/>
  <c r="C1561" i="1"/>
  <c r="H1560" i="1"/>
  <c r="G1560" i="1"/>
  <c r="C1560" i="1"/>
  <c r="G1559" i="1"/>
  <c r="C1559" i="1"/>
  <c r="H1559" i="1" s="1"/>
  <c r="C1558" i="1"/>
  <c r="H1557" i="1"/>
  <c r="G1557" i="1"/>
  <c r="C1557" i="1"/>
  <c r="H1556" i="1"/>
  <c r="G1556" i="1"/>
  <c r="C1556"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G1545" i="1"/>
  <c r="C1545" i="1"/>
  <c r="H1544" i="1"/>
  <c r="G1544" i="1"/>
  <c r="C1544" i="1"/>
  <c r="G1543" i="1"/>
  <c r="C1543" i="1"/>
  <c r="H1543" i="1" s="1"/>
  <c r="C1542" i="1"/>
  <c r="H1541" i="1"/>
  <c r="G1541" i="1"/>
  <c r="C1541" i="1"/>
  <c r="H1540" i="1"/>
  <c r="G1540" i="1"/>
  <c r="C1540" i="1"/>
  <c r="C1539" i="1"/>
  <c r="H1539" i="1" s="1"/>
  <c r="C1538" i="1"/>
  <c r="H1537" i="1"/>
  <c r="G1537" i="1"/>
  <c r="C1537" i="1"/>
  <c r="H1536" i="1"/>
  <c r="C1536" i="1"/>
  <c r="G1536" i="1" s="1"/>
  <c r="C1535" i="1"/>
  <c r="H1535" i="1" s="1"/>
  <c r="C1534" i="1"/>
  <c r="H1533" i="1"/>
  <c r="G1533" i="1"/>
  <c r="C1533" i="1"/>
  <c r="H1532" i="1"/>
  <c r="G1532" i="1"/>
  <c r="C1532" i="1"/>
  <c r="C1531" i="1"/>
  <c r="H1531" i="1" s="1"/>
  <c r="H1529" i="1"/>
  <c r="C1529" i="1"/>
  <c r="G1529" i="1" s="1"/>
  <c r="H1528" i="1"/>
  <c r="G1528" i="1"/>
  <c r="C1528" i="1"/>
  <c r="C1527" i="1"/>
  <c r="H1527" i="1" s="1"/>
  <c r="C1526" i="1"/>
  <c r="H1525" i="1"/>
  <c r="C1525" i="1"/>
  <c r="G1525" i="1" s="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C1505" i="1"/>
  <c r="G1505" i="1" s="1"/>
  <c r="H1504" i="1"/>
  <c r="C1504" i="1"/>
  <c r="G1504" i="1" s="1"/>
  <c r="C1503" i="1"/>
  <c r="H1503" i="1" s="1"/>
  <c r="C1502" i="1"/>
  <c r="H1500" i="1"/>
  <c r="G1500" i="1"/>
  <c r="C1500" i="1"/>
  <c r="C1498" i="1"/>
  <c r="H1497" i="1"/>
  <c r="C1497" i="1"/>
  <c r="G1497" i="1" s="1"/>
  <c r="H1496" i="1"/>
  <c r="G1496" i="1"/>
  <c r="C1496" i="1"/>
  <c r="C1495" i="1"/>
  <c r="H1495" i="1" s="1"/>
  <c r="C1494" i="1"/>
  <c r="H1493" i="1"/>
  <c r="C1493" i="1"/>
  <c r="G1493" i="1" s="1"/>
  <c r="C1492" i="1"/>
  <c r="H1492" i="1" s="1"/>
  <c r="C1491" i="1"/>
  <c r="H1491" i="1" s="1"/>
  <c r="C1490" i="1"/>
  <c r="C1489" i="1"/>
  <c r="G1489" i="1" s="1"/>
  <c r="H1488" i="1"/>
  <c r="G1488" i="1"/>
  <c r="C1488" i="1"/>
  <c r="C1487" i="1"/>
  <c r="H1487" i="1" s="1"/>
  <c r="C1486" i="1"/>
  <c r="C1485" i="1"/>
  <c r="G1485" i="1" s="1"/>
  <c r="H1484" i="1"/>
  <c r="G1484" i="1"/>
  <c r="C1484" i="1"/>
  <c r="C1483" i="1"/>
  <c r="H1483" i="1" s="1"/>
  <c r="C1482" i="1"/>
  <c r="H1480" i="1"/>
  <c r="G1480" i="1"/>
  <c r="C1480" i="1"/>
  <c r="D1479" i="1"/>
  <c r="C1479" i="1"/>
  <c r="J1478" i="1"/>
  <c r="D1478" i="1"/>
  <c r="G1478" i="1" s="1"/>
  <c r="I1478" i="1" s="1"/>
  <c r="C1478" i="1"/>
  <c r="H1478" i="1" s="1"/>
  <c r="D1477" i="1"/>
  <c r="C1477" i="1"/>
  <c r="J1476" i="1"/>
  <c r="D1476" i="1"/>
  <c r="G1476" i="1" s="1"/>
  <c r="I1476" i="1" s="1"/>
  <c r="C1476" i="1"/>
  <c r="H1476" i="1" s="1"/>
  <c r="G1475" i="1"/>
  <c r="D1475" i="1"/>
  <c r="C1475" i="1"/>
  <c r="H1475" i="1" s="1"/>
  <c r="H1474" i="1"/>
  <c r="D1474" i="1"/>
  <c r="C1474" i="1"/>
  <c r="J1473" i="1"/>
  <c r="G1473" i="1"/>
  <c r="I1473" i="1" s="1"/>
  <c r="D1473" i="1"/>
  <c r="C1473" i="1"/>
  <c r="H1473" i="1" s="1"/>
  <c r="H1472" i="1"/>
  <c r="D1472" i="1"/>
  <c r="C1472" i="1"/>
  <c r="J1471" i="1"/>
  <c r="G1471" i="1"/>
  <c r="I1471" i="1" s="1"/>
  <c r="D1471" i="1"/>
  <c r="C1471" i="1"/>
  <c r="H1471" i="1" s="1"/>
  <c r="D1470" i="1"/>
  <c r="D1469" i="1"/>
  <c r="H1468" i="1"/>
  <c r="D1468" i="1"/>
  <c r="C1468" i="1"/>
  <c r="J1467" i="1"/>
  <c r="G1467" i="1"/>
  <c r="I1467" i="1" s="1"/>
  <c r="D1467" i="1"/>
  <c r="C1467" i="1"/>
  <c r="H1467" i="1" s="1"/>
  <c r="H1466" i="1"/>
  <c r="D1466" i="1"/>
  <c r="C1466" i="1"/>
  <c r="J1465" i="1"/>
  <c r="G1465" i="1"/>
  <c r="I1465" i="1" s="1"/>
  <c r="D1465" i="1"/>
  <c r="C1465" i="1"/>
  <c r="H1465" i="1" s="1"/>
  <c r="H1464" i="1"/>
  <c r="D1464" i="1"/>
  <c r="C1464" i="1"/>
  <c r="J1463" i="1"/>
  <c r="G1463" i="1"/>
  <c r="I1463" i="1" s="1"/>
  <c r="D1463" i="1"/>
  <c r="C1463" i="1"/>
  <c r="H1463" i="1" s="1"/>
  <c r="H1462" i="1"/>
  <c r="D1462" i="1"/>
  <c r="C1462" i="1"/>
  <c r="H1461" i="1"/>
  <c r="D1461" i="1"/>
  <c r="C1461" i="1"/>
  <c r="G1461" i="1" s="1"/>
  <c r="D1460" i="1"/>
  <c r="G1460" i="1" s="1"/>
  <c r="C1460" i="1"/>
  <c r="H1459" i="1"/>
  <c r="D1459" i="1"/>
  <c r="C1459" i="1"/>
  <c r="D1458" i="1"/>
  <c r="G1458" i="1" s="1"/>
  <c r="C1458" i="1"/>
  <c r="H1457" i="1"/>
  <c r="D1457" i="1"/>
  <c r="C1457" i="1"/>
  <c r="D1456" i="1"/>
  <c r="H1456" i="1" s="1"/>
  <c r="C1456" i="1"/>
  <c r="H1455" i="1"/>
  <c r="D1455" i="1"/>
  <c r="C1455" i="1"/>
  <c r="C1454" i="1"/>
  <c r="C1453" i="1"/>
  <c r="D1452" i="1"/>
  <c r="J1452" i="1" s="1"/>
  <c r="C1452" i="1"/>
  <c r="H1451" i="1"/>
  <c r="D1451" i="1"/>
  <c r="C1451" i="1"/>
  <c r="D1450" i="1"/>
  <c r="G1450" i="1" s="1"/>
  <c r="C1450" i="1"/>
  <c r="H1449" i="1"/>
  <c r="D1449" i="1"/>
  <c r="C1449" i="1"/>
  <c r="D1448" i="1"/>
  <c r="J1448" i="1" s="1"/>
  <c r="C1448" i="1"/>
  <c r="H1447" i="1"/>
  <c r="D1447" i="1"/>
  <c r="C1447" i="1"/>
  <c r="D1446" i="1"/>
  <c r="G1446" i="1" s="1"/>
  <c r="C1446" i="1"/>
  <c r="H1445" i="1"/>
  <c r="G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G1412"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D819" i="1"/>
  <c r="G819" i="1" s="1"/>
  <c r="C819" i="1"/>
  <c r="H818" i="1"/>
  <c r="G818" i="1"/>
  <c r="D818" i="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D753" i="1"/>
  <c r="G753" i="1" s="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D646" i="1"/>
  <c r="H646" i="1" s="1"/>
  <c r="C646" i="1"/>
  <c r="D645" i="1"/>
  <c r="H645" i="1" s="1"/>
  <c r="C645" i="1"/>
  <c r="H644" i="1"/>
  <c r="G644" i="1"/>
  <c r="D644" i="1"/>
  <c r="C644" i="1"/>
  <c r="H643" i="1"/>
  <c r="G643" i="1"/>
  <c r="D643" i="1"/>
  <c r="C643" i="1"/>
  <c r="D642" i="1"/>
  <c r="H642" i="1" s="1"/>
  <c r="C642" i="1"/>
  <c r="D641" i="1"/>
  <c r="H641" i="1" s="1"/>
  <c r="C641" i="1"/>
  <c r="D632" i="1"/>
  <c r="H632" i="1" s="1"/>
  <c r="C632" i="1"/>
  <c r="H631" i="1"/>
  <c r="D631" i="1"/>
  <c r="G631" i="1" s="1"/>
  <c r="C631" i="1"/>
  <c r="H628" i="1"/>
  <c r="G628" i="1"/>
  <c r="D628" i="1"/>
  <c r="C628" i="1"/>
  <c r="H627" i="1"/>
  <c r="G627" i="1"/>
  <c r="D627" i="1"/>
  <c r="C627" i="1"/>
  <c r="D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D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G413" i="1"/>
  <c r="D413" i="1"/>
  <c r="C413" i="1"/>
  <c r="C412" i="1"/>
  <c r="C411" i="1"/>
  <c r="D406" i="1"/>
  <c r="H406" i="1" s="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D362" i="1"/>
  <c r="G362" i="1" s="1"/>
  <c r="C362" i="1"/>
  <c r="H361" i="1"/>
  <c r="D361" i="1"/>
  <c r="G361" i="1" s="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G308" i="1"/>
  <c r="D308" i="1"/>
  <c r="H308" i="1" s="1"/>
  <c r="C308" i="1"/>
  <c r="G307"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D292" i="1"/>
  <c r="G292" i="1" s="1"/>
  <c r="C292" i="1"/>
  <c r="H291" i="1"/>
  <c r="G291" i="1"/>
  <c r="D291" i="1"/>
  <c r="C291" i="1"/>
  <c r="H290" i="1"/>
  <c r="D290" i="1"/>
  <c r="G290" i="1" s="1"/>
  <c r="C290" i="1"/>
  <c r="D289" i="1"/>
  <c r="H289" i="1" s="1"/>
  <c r="C289" i="1"/>
  <c r="D288" i="1"/>
  <c r="H288" i="1" s="1"/>
  <c r="C288" i="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H265" i="1" s="1"/>
  <c r="C265" i="1"/>
  <c r="D264" i="1"/>
  <c r="H264" i="1" s="1"/>
  <c r="C264" i="1"/>
  <c r="H263" i="1"/>
  <c r="G263" i="1"/>
  <c r="D263" i="1"/>
  <c r="C263" i="1"/>
  <c r="H262" i="1"/>
  <c r="G262" i="1"/>
  <c r="D262" i="1"/>
  <c r="C262" i="1"/>
  <c r="H261" i="1"/>
  <c r="G261" i="1"/>
  <c r="D261" i="1"/>
  <c r="C261" i="1"/>
  <c r="D260" i="1"/>
  <c r="G260" i="1" s="1"/>
  <c r="H258" i="1"/>
  <c r="G258" i="1"/>
  <c r="D258" i="1"/>
  <c r="C258" i="1"/>
  <c r="D257" i="1"/>
  <c r="H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H186" i="1"/>
  <c r="G186" i="1"/>
  <c r="D186" i="1"/>
  <c r="C186" i="1"/>
  <c r="H185" i="1"/>
  <c r="D185" i="1"/>
  <c r="G185" i="1" s="1"/>
  <c r="C185" i="1"/>
  <c r="C184" i="1"/>
  <c r="H183" i="1"/>
  <c r="G183" i="1"/>
  <c r="D183" i="1"/>
  <c r="C183" i="1"/>
  <c r="D182" i="1"/>
  <c r="H182" i="1" s="1"/>
  <c r="C182" i="1"/>
  <c r="D181" i="1"/>
  <c r="G181" i="1" s="1"/>
  <c r="C181" i="1"/>
  <c r="H180" i="1"/>
  <c r="G180" i="1"/>
  <c r="D180" i="1"/>
  <c r="C180" i="1"/>
  <c r="H179" i="1"/>
  <c r="G179" i="1"/>
  <c r="D179" i="1"/>
  <c r="C179" i="1"/>
  <c r="H178" i="1"/>
  <c r="D178" i="1"/>
  <c r="G178" i="1" s="1"/>
  <c r="C178" i="1"/>
  <c r="H177" i="1"/>
  <c r="G177" i="1"/>
  <c r="D177" i="1"/>
  <c r="C177" i="1"/>
  <c r="H176" i="1"/>
  <c r="D176" i="1"/>
  <c r="G176" i="1" s="1"/>
  <c r="C176" i="1"/>
  <c r="H175" i="1"/>
  <c r="G175" i="1"/>
  <c r="D175" i="1"/>
  <c r="C175" i="1"/>
  <c r="H174" i="1"/>
  <c r="G174" i="1"/>
  <c r="D174" i="1"/>
  <c r="C174" i="1"/>
  <c r="C173" i="1"/>
  <c r="H172" i="1"/>
  <c r="G172" i="1"/>
  <c r="D172" i="1"/>
  <c r="C172" i="1"/>
  <c r="H171" i="1"/>
  <c r="G171" i="1"/>
  <c r="D171" i="1"/>
  <c r="C171" i="1"/>
  <c r="H170" i="1"/>
  <c r="G170" i="1"/>
  <c r="D170" i="1"/>
  <c r="C170" i="1"/>
  <c r="D169" i="1"/>
  <c r="H169" i="1" s="1"/>
  <c r="C169" i="1"/>
  <c r="D168" i="1"/>
  <c r="H168" i="1" s="1"/>
  <c r="C168" i="1"/>
  <c r="D167" i="1"/>
  <c r="H167" i="1" s="1"/>
  <c r="C167" i="1"/>
  <c r="D166" i="1"/>
  <c r="H166" i="1" s="1"/>
  <c r="C166" i="1"/>
  <c r="C165" i="1"/>
  <c r="D164" i="1"/>
  <c r="H164" i="1" s="1"/>
  <c r="C164" i="1"/>
  <c r="D163" i="1"/>
  <c r="H163" i="1" s="1"/>
  <c r="C163" i="1"/>
  <c r="H162" i="1"/>
  <c r="G162" i="1"/>
  <c r="D162" i="1"/>
  <c r="C162" i="1"/>
  <c r="H161" i="1"/>
  <c r="D161" i="1"/>
  <c r="G161" i="1" s="1"/>
  <c r="C161"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D151" i="1"/>
  <c r="H151" i="1" s="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D119" i="1"/>
  <c r="G119" i="1" s="1"/>
  <c r="C119" i="1"/>
  <c r="H118" i="1"/>
  <c r="D118" i="1"/>
  <c r="G118" i="1" s="1"/>
  <c r="C118" i="1"/>
  <c r="H117" i="1"/>
  <c r="G117" i="1"/>
  <c r="D117" i="1"/>
  <c r="C117" i="1"/>
  <c r="D116" i="1"/>
  <c r="H115" i="1"/>
  <c r="G115" i="1"/>
  <c r="D115" i="1"/>
  <c r="C115" i="1"/>
  <c r="H114" i="1"/>
  <c r="G114" i="1"/>
  <c r="D114" i="1"/>
  <c r="C114" i="1"/>
  <c r="D113" i="1"/>
  <c r="H113" i="1" s="1"/>
  <c r="C113" i="1"/>
  <c r="H112" i="1"/>
  <c r="G112" i="1"/>
  <c r="D112" i="1"/>
  <c r="C112" i="1"/>
  <c r="D111" i="1"/>
  <c r="H111" i="1" s="1"/>
  <c r="C111" i="1"/>
  <c r="H110" i="1"/>
  <c r="D110" i="1"/>
  <c r="G110" i="1" s="1"/>
  <c r="C110" i="1"/>
  <c r="H109" i="1"/>
  <c r="G109" i="1"/>
  <c r="D109" i="1"/>
  <c r="C109" i="1"/>
  <c r="D108" i="1"/>
  <c r="G108" i="1" s="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D81" i="1"/>
  <c r="G81" i="1" s="1"/>
  <c r="C81" i="1"/>
  <c r="D80" i="1"/>
  <c r="H80" i="1" s="1"/>
  <c r="C80" i="1"/>
  <c r="C79" i="1"/>
  <c r="H77" i="1"/>
  <c r="G77" i="1"/>
  <c r="D77" i="1"/>
  <c r="C77" i="1"/>
  <c r="H76" i="1"/>
  <c r="G76" i="1"/>
  <c r="D76" i="1"/>
  <c r="C76" i="1"/>
  <c r="H75" i="1"/>
  <c r="G75" i="1"/>
  <c r="D75" i="1"/>
  <c r="C75" i="1"/>
  <c r="H74" i="1"/>
  <c r="G74" i="1"/>
  <c r="D74" i="1"/>
  <c r="C74" i="1"/>
  <c r="D73" i="1"/>
  <c r="H72" i="1"/>
  <c r="G72" i="1"/>
  <c r="D72" i="1"/>
  <c r="C72" i="1"/>
  <c r="H71" i="1"/>
  <c r="G71" i="1"/>
  <c r="D71" i="1"/>
  <c r="C71" i="1"/>
  <c r="D70" i="1"/>
  <c r="H69" i="1"/>
  <c r="G69" i="1"/>
  <c r="D69" i="1"/>
  <c r="C69" i="1"/>
  <c r="H68" i="1"/>
  <c r="G68" i="1"/>
  <c r="D68" i="1"/>
  <c r="C68"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G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D36" i="1"/>
  <c r="H35" i="1"/>
  <c r="G35" i="1"/>
  <c r="D35" i="1"/>
  <c r="C35" i="1"/>
  <c r="H34" i="1"/>
  <c r="G34" i="1"/>
  <c r="D34" i="1"/>
  <c r="C34"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D23" i="1"/>
  <c r="G23" i="1" s="1"/>
  <c r="C23" i="1"/>
  <c r="H22" i="1"/>
  <c r="G22" i="1"/>
  <c r="D22" i="1"/>
  <c r="C22" i="1"/>
  <c r="H21" i="1"/>
  <c r="G21" i="1"/>
  <c r="D21" i="1"/>
  <c r="C21" i="1"/>
  <c r="D20" i="1"/>
  <c r="H20" i="1" s="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H8" i="1"/>
  <c r="G8" i="1"/>
  <c r="D8" i="1"/>
  <c r="C8" i="1"/>
  <c r="H7" i="1"/>
  <c r="G7" i="1"/>
  <c r="D7" i="1"/>
  <c r="C7" i="1"/>
  <c r="H6" i="1"/>
  <c r="G6" i="1"/>
  <c r="D6" i="1"/>
  <c r="C6" i="1"/>
  <c r="D5" i="1"/>
  <c r="H5" i="1" s="1"/>
  <c r="C5" i="1"/>
  <c r="C4" i="1"/>
  <c r="G1576" i="1" l="1"/>
  <c r="G1580" i="1"/>
  <c r="H1524" i="1"/>
  <c r="H1509" i="1"/>
  <c r="H1505" i="1"/>
  <c r="G1492" i="1"/>
  <c r="H1489" i="1"/>
  <c r="H1485" i="1"/>
  <c r="G632" i="1"/>
  <c r="E273" i="9"/>
  <c r="B273" i="9" s="1"/>
  <c r="E69" i="9"/>
  <c r="B69" i="9" s="1"/>
  <c r="E46" i="9"/>
  <c r="B46" i="9" s="1"/>
  <c r="E22" i="9"/>
  <c r="B22" i="9" s="1"/>
  <c r="E275" i="9"/>
  <c r="B275" i="9" s="1"/>
  <c r="G646" i="1"/>
  <c r="G642" i="1"/>
  <c r="G645" i="1"/>
  <c r="G641" i="1"/>
  <c r="G599" i="1"/>
  <c r="G600" i="1"/>
  <c r="G406" i="1"/>
  <c r="G411" i="1"/>
  <c r="H411" i="1"/>
  <c r="G289" i="1"/>
  <c r="G288" i="1"/>
  <c r="D412" i="1"/>
  <c r="G282" i="1"/>
  <c r="G281" i="1"/>
  <c r="G283" i="1"/>
  <c r="G284" i="1"/>
  <c r="G264" i="1"/>
  <c r="G265" i="1"/>
  <c r="B226" i="9"/>
  <c r="H260" i="1"/>
  <c r="G257" i="1"/>
  <c r="H255" i="1"/>
  <c r="E252" i="4"/>
  <c r="D248" i="1" s="1"/>
  <c r="E58" i="9"/>
  <c r="B58" i="9" s="1"/>
  <c r="G191" i="1"/>
  <c r="G190" i="1"/>
  <c r="G189" i="1"/>
  <c r="G188" i="1"/>
  <c r="G187" i="1"/>
  <c r="B223" i="9"/>
  <c r="H184" i="1"/>
  <c r="G182" i="1"/>
  <c r="H181" i="1"/>
  <c r="G169" i="1"/>
  <c r="G168" i="1"/>
  <c r="D165" i="1"/>
  <c r="H165" i="1" s="1"/>
  <c r="G167" i="1"/>
  <c r="G166" i="1"/>
  <c r="G164" i="1"/>
  <c r="G163" i="1"/>
  <c r="G160" i="1"/>
  <c r="H160" i="1"/>
  <c r="F164" i="4"/>
  <c r="G157" i="1"/>
  <c r="G155" i="1"/>
  <c r="G154" i="1"/>
  <c r="G151" i="1"/>
  <c r="G149" i="1"/>
  <c r="G150" i="1"/>
  <c r="H108" i="1"/>
  <c r="G113" i="1"/>
  <c r="G111" i="1"/>
  <c r="G82" i="1"/>
  <c r="H81" i="1"/>
  <c r="G80" i="1"/>
  <c r="F74" i="4"/>
  <c r="H56" i="1"/>
  <c r="H25" i="1"/>
  <c r="G25" i="1"/>
  <c r="F29" i="4"/>
  <c r="F23" i="4"/>
  <c r="G19" i="1"/>
  <c r="G20" i="1"/>
  <c r="F214" i="9"/>
  <c r="G11" i="1"/>
  <c r="G5" i="1"/>
  <c r="H565" i="1"/>
  <c r="G565" i="1"/>
  <c r="H1034" i="1"/>
  <c r="G1034" i="1"/>
  <c r="H1175" i="1"/>
  <c r="G1175" i="1"/>
  <c r="G460" i="1"/>
  <c r="H460" i="1"/>
  <c r="G472" i="1"/>
  <c r="H472" i="1"/>
  <c r="H484" i="1"/>
  <c r="G484" i="1"/>
  <c r="G496" i="1"/>
  <c r="H496" i="1"/>
  <c r="I1446" i="1"/>
  <c r="H383" i="1"/>
  <c r="G383" i="1"/>
  <c r="H395" i="1"/>
  <c r="G395" i="1"/>
  <c r="H424" i="1"/>
  <c r="G424" i="1"/>
  <c r="H436" i="1"/>
  <c r="G436" i="1"/>
  <c r="H1112" i="1"/>
  <c r="G1112" i="1"/>
  <c r="H1120" i="1"/>
  <c r="G1120" i="1"/>
  <c r="G55" i="1"/>
  <c r="E528" i="4"/>
  <c r="G4" i="1"/>
  <c r="G47" i="1"/>
  <c r="G67" i="1"/>
  <c r="G173" i="1"/>
  <c r="H364" i="1"/>
  <c r="G364" i="1"/>
  <c r="H1211" i="1"/>
  <c r="G1211" i="1"/>
  <c r="H1570" i="1"/>
  <c r="G1570" i="1"/>
  <c r="D151" i="4"/>
  <c r="F530" i="4"/>
  <c r="D529" i="4"/>
  <c r="F8" i="5"/>
  <c r="D7" i="5"/>
  <c r="F70" i="5"/>
  <c r="D69" i="5"/>
  <c r="G1448" i="1"/>
  <c r="G1452" i="1"/>
  <c r="G1456" i="1"/>
  <c r="I1456" i="1" s="1"/>
  <c r="G1477" i="1"/>
  <c r="J1477" i="1"/>
  <c r="G1479" i="1"/>
  <c r="J1479" i="1"/>
  <c r="H1482" i="1"/>
  <c r="G1482" i="1"/>
  <c r="H1486" i="1"/>
  <c r="G1486" i="1"/>
  <c r="H1538" i="1"/>
  <c r="G1538" i="1"/>
  <c r="G1547" i="1"/>
  <c r="G1563" i="1"/>
  <c r="G1579" i="1"/>
  <c r="D7" i="4"/>
  <c r="F152" i="4"/>
  <c r="F455" i="4"/>
  <c r="D421" i="4"/>
  <c r="F629" i="4"/>
  <c r="D625" i="4"/>
  <c r="E22" i="7"/>
  <c r="D1454" i="1"/>
  <c r="H1454" i="1" s="1"/>
  <c r="C1481" i="1"/>
  <c r="G189" i="9"/>
  <c r="E189" i="9" s="1"/>
  <c r="B189" i="9" s="1"/>
  <c r="C33" i="1"/>
  <c r="C36" i="1"/>
  <c r="C70" i="1"/>
  <c r="C73" i="1"/>
  <c r="C103" i="1"/>
  <c r="C116" i="1"/>
  <c r="C159" i="1"/>
  <c r="C198" i="1"/>
  <c r="C232" i="1"/>
  <c r="C240" i="1"/>
  <c r="C294" i="1"/>
  <c r="C351" i="1"/>
  <c r="C359" i="1"/>
  <c r="C378" i="1"/>
  <c r="C391" i="1"/>
  <c r="C449" i="1"/>
  <c r="C463" i="1"/>
  <c r="C466" i="1"/>
  <c r="C475" i="1"/>
  <c r="C478" i="1"/>
  <c r="C509" i="1"/>
  <c r="C524" i="1"/>
  <c r="C537" i="1"/>
  <c r="C544" i="1"/>
  <c r="C561" i="1"/>
  <c r="C623" i="1"/>
  <c r="C626" i="1"/>
  <c r="C986" i="1"/>
  <c r="C990" i="1"/>
  <c r="C1041" i="1"/>
  <c r="C1048" i="1"/>
  <c r="C1124" i="1"/>
  <c r="C1201" i="1"/>
  <c r="C1215" i="1"/>
  <c r="J1446" i="1"/>
  <c r="J1450" i="1"/>
  <c r="J1456" i="1"/>
  <c r="J1458" i="1"/>
  <c r="J1460" i="1"/>
  <c r="G1462" i="1"/>
  <c r="I1462" i="1" s="1"/>
  <c r="J1462" i="1"/>
  <c r="G1464" i="1"/>
  <c r="I1464" i="1" s="1"/>
  <c r="J1464" i="1"/>
  <c r="G1466" i="1"/>
  <c r="I1466" i="1" s="1"/>
  <c r="J1466" i="1"/>
  <c r="G1468" i="1"/>
  <c r="I1468" i="1" s="1"/>
  <c r="J1468" i="1"/>
  <c r="G1472" i="1"/>
  <c r="I1472" i="1" s="1"/>
  <c r="J1472" i="1"/>
  <c r="G1474" i="1"/>
  <c r="I1474" i="1" s="1"/>
  <c r="J1474" i="1"/>
  <c r="G1503" i="1"/>
  <c r="G1507" i="1"/>
  <c r="G1519" i="1"/>
  <c r="G1523" i="1"/>
  <c r="G1535" i="1"/>
  <c r="H1542" i="1"/>
  <c r="G1542" i="1"/>
  <c r="G1551" i="1"/>
  <c r="H1558" i="1"/>
  <c r="G1558" i="1"/>
  <c r="G1567" i="1"/>
  <c r="H1574" i="1"/>
  <c r="G1574" i="1"/>
  <c r="E7" i="4"/>
  <c r="G197" i="9"/>
  <c r="E197" i="9" s="1"/>
  <c r="B197" i="9" s="1"/>
  <c r="D44" i="4"/>
  <c r="F45" i="4"/>
  <c r="F312" i="4"/>
  <c r="D311" i="4"/>
  <c r="H289" i="9"/>
  <c r="E289" i="9" s="1"/>
  <c r="B289" i="9" s="1"/>
  <c r="E87" i="5"/>
  <c r="H307" i="9"/>
  <c r="E176" i="5"/>
  <c r="F258" i="5"/>
  <c r="C1235" i="1"/>
  <c r="D1299" i="1"/>
  <c r="F43" i="6"/>
  <c r="C1337" i="1"/>
  <c r="F50" i="6"/>
  <c r="C1344" i="1"/>
  <c r="F94" i="6"/>
  <c r="C1388" i="1"/>
  <c r="E114" i="6"/>
  <c r="H29" i="3"/>
  <c r="C1436" i="1"/>
  <c r="D43" i="8"/>
  <c r="B34" i="9"/>
  <c r="B50" i="9"/>
  <c r="B66" i="9"/>
  <c r="B82" i="9"/>
  <c r="B98" i="9"/>
  <c r="G183" i="9"/>
  <c r="E183" i="9" s="1"/>
  <c r="B183" i="9" s="1"/>
  <c r="H1440" i="1"/>
  <c r="G1440" i="1"/>
  <c r="I1440" i="1" s="1"/>
  <c r="H1442" i="1"/>
  <c r="G1442" i="1"/>
  <c r="H1444" i="1"/>
  <c r="G1444" i="1"/>
  <c r="I1444" i="1" s="1"/>
  <c r="H1502" i="1"/>
  <c r="G1502" i="1"/>
  <c r="H1506" i="1"/>
  <c r="G1506" i="1"/>
  <c r="H1522" i="1"/>
  <c r="G1522" i="1"/>
  <c r="H1534" i="1"/>
  <c r="G1534" i="1"/>
  <c r="H1550" i="1"/>
  <c r="G1550" i="1"/>
  <c r="H1566" i="1"/>
  <c r="G1566" i="1"/>
  <c r="F264" i="4"/>
  <c r="D263" i="4"/>
  <c r="D24" i="8"/>
  <c r="C1499" i="1" s="1"/>
  <c r="C1501" i="1"/>
  <c r="H1490" i="1"/>
  <c r="G1490" i="1"/>
  <c r="H1494" i="1"/>
  <c r="G1494" i="1"/>
  <c r="H1498" i="1"/>
  <c r="G1498" i="1"/>
  <c r="H1510" i="1"/>
  <c r="G1510" i="1"/>
  <c r="H1514" i="1"/>
  <c r="G1514" i="1"/>
  <c r="G1527" i="1"/>
  <c r="G1531" i="1"/>
  <c r="H1554" i="1"/>
  <c r="G1554" i="1"/>
  <c r="F8" i="4"/>
  <c r="F51" i="4"/>
  <c r="D50" i="4"/>
  <c r="E163" i="4"/>
  <c r="D159" i="1" s="1"/>
  <c r="D224" i="4"/>
  <c r="F369" i="4"/>
  <c r="E420" i="4"/>
  <c r="F198" i="5"/>
  <c r="D190" i="5"/>
  <c r="D1384" i="1"/>
  <c r="E89" i="6"/>
  <c r="D1383" i="1" s="1"/>
  <c r="D38" i="7"/>
  <c r="C1470" i="1"/>
  <c r="D79" i="1"/>
  <c r="D148" i="1"/>
  <c r="D249" i="1"/>
  <c r="D346" i="1"/>
  <c r="D415" i="1"/>
  <c r="D416" i="1"/>
  <c r="D523" i="1"/>
  <c r="D620" i="1"/>
  <c r="D1097" i="1"/>
  <c r="D1167" i="1"/>
  <c r="D1168" i="1"/>
  <c r="J1440" i="1"/>
  <c r="J1442" i="1"/>
  <c r="J1444" i="1"/>
  <c r="H1446" i="1"/>
  <c r="G1447" i="1"/>
  <c r="I1447" i="1" s="1"/>
  <c r="J1447" i="1"/>
  <c r="H1448" i="1"/>
  <c r="G1449" i="1"/>
  <c r="I1449" i="1" s="1"/>
  <c r="J1449" i="1"/>
  <c r="H1450" i="1"/>
  <c r="I1450" i="1" s="1"/>
  <c r="G1451" i="1"/>
  <c r="I1451" i="1" s="1"/>
  <c r="J1451" i="1"/>
  <c r="H1452" i="1"/>
  <c r="G1455" i="1"/>
  <c r="I1455" i="1" s="1"/>
  <c r="J1455" i="1"/>
  <c r="G1457" i="1"/>
  <c r="I1457" i="1" s="1"/>
  <c r="J1457" i="1"/>
  <c r="H1458" i="1"/>
  <c r="I1458" i="1" s="1"/>
  <c r="G1459" i="1"/>
  <c r="I1459" i="1" s="1"/>
  <c r="J1459" i="1"/>
  <c r="H1460" i="1"/>
  <c r="I1460" i="1" s="1"/>
  <c r="H1477" i="1"/>
  <c r="H1479" i="1"/>
  <c r="G1483" i="1"/>
  <c r="G1487" i="1"/>
  <c r="G1491" i="1"/>
  <c r="G1495" i="1"/>
  <c r="G1511" i="1"/>
  <c r="G1515" i="1"/>
  <c r="H1526" i="1"/>
  <c r="G1526" i="1"/>
  <c r="C1530" i="1"/>
  <c r="G1539" i="1"/>
  <c r="H1546" i="1"/>
  <c r="G1546" i="1"/>
  <c r="G1555" i="1"/>
  <c r="H1562" i="1"/>
  <c r="G1562" i="1"/>
  <c r="H1578" i="1"/>
  <c r="G1578" i="1"/>
  <c r="F59" i="4"/>
  <c r="F83" i="4"/>
  <c r="D82" i="4"/>
  <c r="D106" i="4"/>
  <c r="F134" i="4"/>
  <c r="D133" i="4"/>
  <c r="F253" i="4"/>
  <c r="D252" i="4"/>
  <c r="D643" i="4"/>
  <c r="F416" i="4"/>
  <c r="E459" i="4"/>
  <c r="D453" i="1" s="1"/>
  <c r="E567" i="4"/>
  <c r="D561" i="1" s="1"/>
  <c r="F594" i="4"/>
  <c r="D593" i="4"/>
  <c r="D644" i="4"/>
  <c r="D237" i="5"/>
  <c r="F246" i="5"/>
  <c r="C1223" i="1"/>
  <c r="F28" i="6"/>
  <c r="C1322" i="1"/>
  <c r="D89" i="6"/>
  <c r="E5" i="7"/>
  <c r="D1437" i="1"/>
  <c r="E106" i="4"/>
  <c r="D102" i="1" s="1"/>
  <c r="H21" i="9"/>
  <c r="G21" i="9"/>
  <c r="D196" i="4"/>
  <c r="F216" i="4"/>
  <c r="D215" i="4"/>
  <c r="E263" i="4"/>
  <c r="D259" i="1" s="1"/>
  <c r="D351" i="4"/>
  <c r="E363" i="4"/>
  <c r="D358" i="1" s="1"/>
  <c r="H358" i="1" s="1"/>
  <c r="E643" i="4"/>
  <c r="D637" i="1" s="1"/>
  <c r="E593" i="4"/>
  <c r="D587" i="1" s="1"/>
  <c r="E7" i="5"/>
  <c r="D118" i="5"/>
  <c r="F36" i="6"/>
  <c r="D35" i="6"/>
  <c r="B30" i="9"/>
  <c r="B62" i="9"/>
  <c r="B78" i="9"/>
  <c r="B94" i="9"/>
  <c r="E165" i="9"/>
  <c r="B165" i="9" s="1"/>
  <c r="F177" i="4"/>
  <c r="F259" i="4"/>
  <c r="F460" i="4"/>
  <c r="D459" i="4"/>
  <c r="E472" i="4"/>
  <c r="D466" i="1" s="1"/>
  <c r="E484" i="4"/>
  <c r="D478" i="1" s="1"/>
  <c r="D580" i="4"/>
  <c r="D177" i="5"/>
  <c r="F180" i="5"/>
  <c r="F207" i="5"/>
  <c r="D206" i="5"/>
  <c r="F5" i="6"/>
  <c r="E35" i="6"/>
  <c r="F130" i="6"/>
  <c r="D129" i="6"/>
  <c r="E290" i="9"/>
  <c r="B290" i="9" s="1"/>
  <c r="G280" i="9"/>
  <c r="E280" i="9" s="1"/>
  <c r="B280" i="9" s="1"/>
  <c r="G279" i="9"/>
  <c r="E279" i="9" s="1"/>
  <c r="B279" i="9" s="1"/>
  <c r="G166" i="9"/>
  <c r="H165" i="9"/>
  <c r="M213" i="9"/>
  <c r="G211" i="9"/>
  <c r="E211" i="9" s="1"/>
  <c r="B211" i="9" s="1"/>
  <c r="G207" i="9"/>
  <c r="E207" i="9" s="1"/>
  <c r="B207" i="9" s="1"/>
  <c r="G203" i="9"/>
  <c r="E203" i="9" s="1"/>
  <c r="B203" i="9" s="1"/>
  <c r="G199" i="9"/>
  <c r="E199" i="9" s="1"/>
  <c r="B199" i="9" s="1"/>
  <c r="G195" i="9"/>
  <c r="E195" i="9" s="1"/>
  <c r="B195" i="9" s="1"/>
  <c r="G164" i="9"/>
  <c r="E164" i="9" s="1"/>
  <c r="B164" i="9" s="1"/>
  <c r="G210" i="9"/>
  <c r="E210" i="9" s="1"/>
  <c r="B210" i="9" s="1"/>
  <c r="G206" i="9"/>
  <c r="E206" i="9" s="1"/>
  <c r="B206" i="9" s="1"/>
  <c r="G202" i="9"/>
  <c r="E202" i="9" s="1"/>
  <c r="B202" i="9" s="1"/>
  <c r="G198" i="9"/>
  <c r="E198" i="9" s="1"/>
  <c r="B198" i="9" s="1"/>
  <c r="G194" i="9"/>
  <c r="E194" i="9" s="1"/>
  <c r="B194" i="9" s="1"/>
  <c r="G163" i="9"/>
  <c r="E163" i="9" s="1"/>
  <c r="B163" i="9" s="1"/>
  <c r="G212" i="9"/>
  <c r="E212" i="9" s="1"/>
  <c r="B212" i="9" s="1"/>
  <c r="G208" i="9"/>
  <c r="E208" i="9" s="1"/>
  <c r="B208" i="9" s="1"/>
  <c r="G204" i="9"/>
  <c r="E204" i="9" s="1"/>
  <c r="B204" i="9" s="1"/>
  <c r="G200" i="9"/>
  <c r="E200" i="9" s="1"/>
  <c r="B200" i="9" s="1"/>
  <c r="G196" i="9"/>
  <c r="E196" i="9" s="1"/>
  <c r="B196" i="9" s="1"/>
  <c r="L192" i="9"/>
  <c r="F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2" i="9"/>
  <c r="E162" i="9" s="1"/>
  <c r="B162" i="9" s="1"/>
  <c r="B113" i="9"/>
  <c r="B129" i="9"/>
  <c r="G171" i="9"/>
  <c r="E171" i="9" s="1"/>
  <c r="B171" i="9" s="1"/>
  <c r="G179" i="9"/>
  <c r="E179" i="9" s="1"/>
  <c r="B179" i="9" s="1"/>
  <c r="G187" i="9"/>
  <c r="E187" i="9" s="1"/>
  <c r="B187" i="9" s="1"/>
  <c r="L213" i="9"/>
  <c r="B23" i="9"/>
  <c r="B27" i="9"/>
  <c r="B31" i="9"/>
  <c r="B35" i="9"/>
  <c r="B39" i="9"/>
  <c r="B43" i="9"/>
  <c r="B47" i="9"/>
  <c r="B51" i="9"/>
  <c r="B55" i="9"/>
  <c r="B59" i="9"/>
  <c r="B63" i="9"/>
  <c r="B67" i="9"/>
  <c r="B71" i="9"/>
  <c r="B75" i="9"/>
  <c r="B79" i="9"/>
  <c r="B83" i="9"/>
  <c r="B87" i="9"/>
  <c r="B91" i="9"/>
  <c r="B95" i="9"/>
  <c r="B99" i="9"/>
  <c r="B103" i="9"/>
  <c r="B109" i="9"/>
  <c r="B125" i="9"/>
  <c r="B141" i="9"/>
  <c r="G161" i="9"/>
  <c r="E161" i="9" s="1"/>
  <c r="B161" i="9" s="1"/>
  <c r="G169" i="9"/>
  <c r="E169" i="9" s="1"/>
  <c r="B169" i="9" s="1"/>
  <c r="G177" i="9"/>
  <c r="E177" i="9" s="1"/>
  <c r="B177" i="9" s="1"/>
  <c r="G185" i="9"/>
  <c r="E185" i="9" s="1"/>
  <c r="B185" i="9" s="1"/>
  <c r="G193" i="9"/>
  <c r="E193" i="9" s="1"/>
  <c r="B193" i="9" s="1"/>
  <c r="G201" i="9"/>
  <c r="E201" i="9" s="1"/>
  <c r="B201" i="9" s="1"/>
  <c r="G209" i="9"/>
  <c r="E209" i="9" s="1"/>
  <c r="B209" i="9" s="1"/>
  <c r="B106" i="9"/>
  <c r="B110" i="9"/>
  <c r="B114" i="9"/>
  <c r="B118" i="9"/>
  <c r="B122" i="9"/>
  <c r="B126" i="9"/>
  <c r="B130" i="9"/>
  <c r="B134" i="9"/>
  <c r="B138" i="9"/>
  <c r="B142" i="9"/>
  <c r="F220" i="9"/>
  <c r="B220" i="9" s="1"/>
  <c r="B214" i="9"/>
  <c r="B222" i="9"/>
  <c r="B283" i="9"/>
  <c r="B285" i="9"/>
  <c r="E291" i="9"/>
  <c r="B291" i="9" s="1"/>
  <c r="E295" i="9"/>
  <c r="B295" i="9" s="1"/>
  <c r="E299" i="9"/>
  <c r="B299" i="9" s="1"/>
  <c r="B304" i="9"/>
  <c r="B308" i="9"/>
  <c r="F277" i="9"/>
  <c r="B292" i="9"/>
  <c r="B296" i="9"/>
  <c r="B300" i="9"/>
  <c r="F213" i="9" l="1"/>
  <c r="B213" i="9" s="1"/>
  <c r="G412" i="1"/>
  <c r="H412" i="1"/>
  <c r="G165" i="1"/>
  <c r="E21" i="9"/>
  <c r="B21" i="9" s="1"/>
  <c r="G307" i="9"/>
  <c r="E307" i="9" s="1"/>
  <c r="B307" i="9" s="1"/>
  <c r="F177" i="5"/>
  <c r="C1154" i="1"/>
  <c r="D176" i="5"/>
  <c r="F459" i="4"/>
  <c r="C453" i="1"/>
  <c r="F118" i="5"/>
  <c r="C1096" i="1"/>
  <c r="D1436" i="1"/>
  <c r="I29" i="3"/>
  <c r="G1223" i="1"/>
  <c r="H1223" i="1"/>
  <c r="F593" i="4"/>
  <c r="C587" i="1"/>
  <c r="F133" i="4"/>
  <c r="C129" i="1"/>
  <c r="H1168" i="1"/>
  <c r="G1168" i="1"/>
  <c r="H249" i="1"/>
  <c r="G249" i="1"/>
  <c r="H31" i="3"/>
  <c r="C1469" i="1"/>
  <c r="G1501" i="1"/>
  <c r="H1501" i="1"/>
  <c r="H1124" i="1"/>
  <c r="G1124" i="1"/>
  <c r="H986" i="1"/>
  <c r="G986" i="1"/>
  <c r="H544" i="1"/>
  <c r="G544" i="1"/>
  <c r="H478" i="1"/>
  <c r="G478" i="1"/>
  <c r="G449" i="1"/>
  <c r="H449" i="1"/>
  <c r="H351" i="1"/>
  <c r="G351" i="1"/>
  <c r="H198" i="1"/>
  <c r="G198" i="1"/>
  <c r="H73" i="1"/>
  <c r="G73" i="1"/>
  <c r="F7" i="4"/>
  <c r="C3" i="1"/>
  <c r="D6" i="4"/>
  <c r="I1448" i="1"/>
  <c r="D289" i="4"/>
  <c r="H17" i="3"/>
  <c r="C147" i="1"/>
  <c r="E636" i="4"/>
  <c r="D630" i="1" s="1"/>
  <c r="D522" i="1"/>
  <c r="D1329" i="1"/>
  <c r="I25" i="3"/>
  <c r="G310" i="9"/>
  <c r="E310" i="9" s="1"/>
  <c r="B310" i="9" s="1"/>
  <c r="F206" i="5"/>
  <c r="C1183" i="1"/>
  <c r="F580" i="4"/>
  <c r="C574" i="1"/>
  <c r="D985" i="1"/>
  <c r="I20" i="3"/>
  <c r="D350" i="4"/>
  <c r="C346" i="1"/>
  <c r="F351" i="4"/>
  <c r="F196" i="4"/>
  <c r="C192" i="1"/>
  <c r="F89" i="6"/>
  <c r="C1383" i="1"/>
  <c r="F643" i="4"/>
  <c r="C637" i="1"/>
  <c r="H416" i="1"/>
  <c r="G416" i="1"/>
  <c r="H148" i="1"/>
  <c r="G148" i="1"/>
  <c r="E635" i="4"/>
  <c r="D629" i="1" s="1"/>
  <c r="D414" i="1"/>
  <c r="F50" i="4"/>
  <c r="C46" i="1"/>
  <c r="H1499" i="1"/>
  <c r="G1499" i="1"/>
  <c r="G315" i="9"/>
  <c r="E315" i="9" s="1"/>
  <c r="H1344" i="1"/>
  <c r="G1344" i="1"/>
  <c r="G1299" i="1"/>
  <c r="H1299" i="1"/>
  <c r="E175" i="5"/>
  <c r="D1152" i="1" s="1"/>
  <c r="D1153" i="1"/>
  <c r="I22" i="3"/>
  <c r="F311" i="4"/>
  <c r="C306" i="1"/>
  <c r="F44" i="4"/>
  <c r="C40" i="1"/>
  <c r="H1048" i="1"/>
  <c r="G1048" i="1"/>
  <c r="H626" i="1"/>
  <c r="G626" i="1"/>
  <c r="H537" i="1"/>
  <c r="G537" i="1"/>
  <c r="H475" i="1"/>
  <c r="G475" i="1"/>
  <c r="H391" i="1"/>
  <c r="G391" i="1"/>
  <c r="H294" i="1"/>
  <c r="G294" i="1"/>
  <c r="H159" i="1"/>
  <c r="G159" i="1"/>
  <c r="H70" i="1"/>
  <c r="G70" i="1"/>
  <c r="F421" i="4"/>
  <c r="D420" i="4"/>
  <c r="C415" i="1"/>
  <c r="I1477" i="1"/>
  <c r="D68" i="5"/>
  <c r="F69" i="5"/>
  <c r="C1047" i="1"/>
  <c r="D528" i="4"/>
  <c r="F529" i="4"/>
  <c r="C523" i="1"/>
  <c r="F163" i="4"/>
  <c r="G358" i="1"/>
  <c r="E166" i="9"/>
  <c r="B166" i="9" s="1"/>
  <c r="H25" i="3"/>
  <c r="C1329" i="1"/>
  <c r="F35" i="6"/>
  <c r="G1322" i="1"/>
  <c r="H1322" i="1"/>
  <c r="F237" i="5"/>
  <c r="H23" i="3"/>
  <c r="C1214" i="1"/>
  <c r="F252" i="4"/>
  <c r="C248" i="1"/>
  <c r="F106" i="4"/>
  <c r="C102" i="1"/>
  <c r="H1530" i="1"/>
  <c r="G1530" i="1"/>
  <c r="H1097" i="1"/>
  <c r="G1097" i="1"/>
  <c r="H79" i="1"/>
  <c r="G79" i="1"/>
  <c r="G1384" i="1"/>
  <c r="H1384" i="1"/>
  <c r="F363" i="4"/>
  <c r="C1518" i="1"/>
  <c r="I35" i="3"/>
  <c r="D1408" i="1"/>
  <c r="I27" i="3"/>
  <c r="E141" i="6"/>
  <c r="H1215" i="1"/>
  <c r="G1215" i="1"/>
  <c r="H1041" i="1"/>
  <c r="G1041" i="1"/>
  <c r="H623" i="1"/>
  <c r="G623" i="1"/>
  <c r="G524" i="1"/>
  <c r="H524" i="1"/>
  <c r="H466" i="1"/>
  <c r="G466" i="1"/>
  <c r="H378" i="1"/>
  <c r="G378" i="1"/>
  <c r="H240" i="1"/>
  <c r="G240" i="1"/>
  <c r="H116" i="1"/>
  <c r="G116" i="1"/>
  <c r="H36" i="1"/>
  <c r="G36" i="1"/>
  <c r="G1481" i="1"/>
  <c r="H1481" i="1"/>
  <c r="D1453" i="1"/>
  <c r="I30" i="3"/>
  <c r="E151" i="4"/>
  <c r="F151" i="4" s="1"/>
  <c r="F129" i="6"/>
  <c r="C1423" i="1"/>
  <c r="D141" i="6"/>
  <c r="C211" i="1"/>
  <c r="F215" i="4"/>
  <c r="H1437" i="1"/>
  <c r="G1437" i="1"/>
  <c r="F644" i="4"/>
  <c r="C638" i="1"/>
  <c r="F82" i="4"/>
  <c r="C78" i="1"/>
  <c r="H620" i="1"/>
  <c r="G620" i="1"/>
  <c r="H1470" i="1"/>
  <c r="G1470" i="1"/>
  <c r="G309" i="9"/>
  <c r="E309" i="9" s="1"/>
  <c r="B309" i="9" s="1"/>
  <c r="F190" i="5"/>
  <c r="C1167" i="1"/>
  <c r="F224" i="4"/>
  <c r="C220" i="1"/>
  <c r="G1454" i="1"/>
  <c r="F263" i="4"/>
  <c r="C259" i="1"/>
  <c r="I1442" i="1"/>
  <c r="G1436" i="1"/>
  <c r="H1436" i="1"/>
  <c r="G1388" i="1"/>
  <c r="H1388" i="1"/>
  <c r="G1337" i="1"/>
  <c r="H1337" i="1"/>
  <c r="H1235" i="1"/>
  <c r="G1235" i="1"/>
  <c r="E68" i="5"/>
  <c r="D1065" i="1"/>
  <c r="D298" i="4"/>
  <c r="E6" i="4"/>
  <c r="D3" i="1"/>
  <c r="H1201" i="1"/>
  <c r="G1201" i="1"/>
  <c r="H990" i="1"/>
  <c r="G990" i="1"/>
  <c r="H561" i="1"/>
  <c r="G561" i="1"/>
  <c r="H509" i="1"/>
  <c r="G509" i="1"/>
  <c r="H463" i="1"/>
  <c r="G463" i="1"/>
  <c r="H359" i="1"/>
  <c r="G359" i="1"/>
  <c r="H232" i="1"/>
  <c r="G232" i="1"/>
  <c r="H103" i="1"/>
  <c r="G103" i="1"/>
  <c r="H33" i="1"/>
  <c r="G33" i="1"/>
  <c r="D42" i="8"/>
  <c r="F625" i="4"/>
  <c r="C619" i="1"/>
  <c r="I1479" i="1"/>
  <c r="I1452" i="1"/>
  <c r="H20" i="3"/>
  <c r="F7" i="5"/>
  <c r="C985" i="1"/>
  <c r="E350" i="4"/>
  <c r="H1167" i="1" l="1"/>
  <c r="G1167" i="1"/>
  <c r="H78" i="1"/>
  <c r="G78" i="1"/>
  <c r="F141" i="6"/>
  <c r="H28" i="3"/>
  <c r="C1435" i="1"/>
  <c r="G317" i="9"/>
  <c r="E317" i="9" s="1"/>
  <c r="H1408" i="1"/>
  <c r="G1408" i="1"/>
  <c r="F68" i="5"/>
  <c r="H21" i="3"/>
  <c r="C1046" i="1"/>
  <c r="B315" i="9"/>
  <c r="E314" i="9"/>
  <c r="I10" i="3" s="1"/>
  <c r="H129" i="1"/>
  <c r="G129" i="1"/>
  <c r="H1096" i="1"/>
  <c r="G1096" i="1"/>
  <c r="F176" i="5"/>
  <c r="H22" i="3"/>
  <c r="C1153" i="1"/>
  <c r="D175" i="5"/>
  <c r="E408" i="4"/>
  <c r="D403" i="1" s="1"/>
  <c r="D345" i="1"/>
  <c r="E407" i="4"/>
  <c r="D402" i="1" s="1"/>
  <c r="D6" i="5"/>
  <c r="I21" i="3"/>
  <c r="D1046" i="1"/>
  <c r="G1423" i="1"/>
  <c r="H1423" i="1"/>
  <c r="H1453" i="1"/>
  <c r="G1453" i="1"/>
  <c r="H102" i="1"/>
  <c r="G102" i="1"/>
  <c r="H1214" i="1"/>
  <c r="G1214" i="1"/>
  <c r="G1329" i="1"/>
  <c r="H1329" i="1"/>
  <c r="D636" i="4"/>
  <c r="F528" i="4"/>
  <c r="C522" i="1"/>
  <c r="H40" i="1"/>
  <c r="G40" i="1"/>
  <c r="H1383" i="1"/>
  <c r="G1383" i="1"/>
  <c r="H1183" i="1"/>
  <c r="G1183" i="1"/>
  <c r="D412" i="4"/>
  <c r="F6" i="4"/>
  <c r="H16" i="3"/>
  <c r="D290" i="4"/>
  <c r="C2" i="1"/>
  <c r="H1154" i="1"/>
  <c r="G1154" i="1"/>
  <c r="D407" i="4"/>
  <c r="F298" i="4"/>
  <c r="C293" i="1"/>
  <c r="H619" i="1"/>
  <c r="G619" i="1"/>
  <c r="H1065" i="1"/>
  <c r="G1065" i="1"/>
  <c r="H985" i="1"/>
  <c r="G985" i="1"/>
  <c r="K1450" i="9"/>
  <c r="G313" i="9"/>
  <c r="E313" i="9" s="1"/>
  <c r="B313" i="9" s="1"/>
  <c r="I34" i="3"/>
  <c r="C1517" i="1"/>
  <c r="H19" i="9"/>
  <c r="E19" i="9" s="1"/>
  <c r="B19" i="9" s="1"/>
  <c r="G312" i="9"/>
  <c r="E312" i="9" s="1"/>
  <c r="D2" i="1"/>
  <c r="E412" i="4"/>
  <c r="I16" i="3"/>
  <c r="H220" i="1"/>
  <c r="G220" i="1"/>
  <c r="H638" i="1"/>
  <c r="G638" i="1"/>
  <c r="D1435" i="1"/>
  <c r="I28" i="3"/>
  <c r="H1518" i="1"/>
  <c r="G1518" i="1"/>
  <c r="H1047" i="1"/>
  <c r="G1047" i="1"/>
  <c r="H415" i="1"/>
  <c r="G415" i="1"/>
  <c r="H346" i="1"/>
  <c r="G346" i="1"/>
  <c r="E6" i="5"/>
  <c r="H3" i="1"/>
  <c r="G3" i="1"/>
  <c r="H1469" i="1"/>
  <c r="G1469" i="1"/>
  <c r="H587" i="1"/>
  <c r="G587" i="1"/>
  <c r="G453" i="1"/>
  <c r="H453" i="1"/>
  <c r="H259" i="1"/>
  <c r="G259" i="1"/>
  <c r="H211" i="1"/>
  <c r="G211" i="1"/>
  <c r="E289" i="4"/>
  <c r="E290" i="4" s="1"/>
  <c r="I17" i="3"/>
  <c r="D147" i="1"/>
  <c r="G147" i="1" s="1"/>
  <c r="H248" i="1"/>
  <c r="G248" i="1"/>
  <c r="H523" i="1"/>
  <c r="G523" i="1"/>
  <c r="F420" i="4"/>
  <c r="D635" i="4"/>
  <c r="C414" i="1"/>
  <c r="H306" i="1"/>
  <c r="G306" i="1"/>
  <c r="H46" i="1"/>
  <c r="G46" i="1"/>
  <c r="H637" i="1"/>
  <c r="G637" i="1"/>
  <c r="H192" i="1"/>
  <c r="G192" i="1"/>
  <c r="D408" i="4"/>
  <c r="F350" i="4"/>
  <c r="C345" i="1"/>
  <c r="H574" i="1"/>
  <c r="G574" i="1"/>
  <c r="D413" i="4"/>
  <c r="D291" i="4"/>
  <c r="C285" i="1"/>
  <c r="F289" i="4" l="1"/>
  <c r="H147" i="1"/>
  <c r="D286" i="1"/>
  <c r="G1435" i="1"/>
  <c r="H1435" i="1"/>
  <c r="H9" i="3"/>
  <c r="E639" i="4"/>
  <c r="D407" i="1"/>
  <c r="H2" i="1"/>
  <c r="G2" i="1"/>
  <c r="E316" i="9"/>
  <c r="B317" i="9"/>
  <c r="F291" i="4"/>
  <c r="C287" i="1"/>
  <c r="C629" i="1"/>
  <c r="F635" i="4"/>
  <c r="F636" i="4"/>
  <c r="C630" i="1"/>
  <c r="F408" i="4"/>
  <c r="C403" i="1"/>
  <c r="H278" i="9"/>
  <c r="D984" i="1"/>
  <c r="D639" i="4"/>
  <c r="D414" i="4"/>
  <c r="F412" i="4"/>
  <c r="C407" i="1"/>
  <c r="H522" i="1"/>
  <c r="G522" i="1"/>
  <c r="H1153" i="1"/>
  <c r="G1153" i="1"/>
  <c r="H414" i="1"/>
  <c r="G414" i="1"/>
  <c r="G1517" i="1"/>
  <c r="H1517" i="1"/>
  <c r="H11" i="3"/>
  <c r="F407" i="4"/>
  <c r="C402" i="1"/>
  <c r="F290" i="4"/>
  <c r="C286" i="1"/>
  <c r="H345" i="1"/>
  <c r="G345" i="1"/>
  <c r="D640" i="4"/>
  <c r="D415" i="4"/>
  <c r="C408" i="1"/>
  <c r="E291" i="4"/>
  <c r="D287" i="1" s="1"/>
  <c r="D285" i="1"/>
  <c r="H285" i="1" s="1"/>
  <c r="E413" i="4"/>
  <c r="E311" i="9"/>
  <c r="B312" i="9"/>
  <c r="H293" i="1"/>
  <c r="G293" i="1"/>
  <c r="G284" i="9"/>
  <c r="E284" i="9" s="1"/>
  <c r="B284" i="9" s="1"/>
  <c r="G278" i="9"/>
  <c r="F6" i="5"/>
  <c r="C984" i="1"/>
  <c r="F175" i="5"/>
  <c r="C1152" i="1"/>
  <c r="H1046" i="1"/>
  <c r="G1046" i="1"/>
  <c r="G285" i="1" l="1"/>
  <c r="H629" i="1"/>
  <c r="G629" i="1"/>
  <c r="H8" i="3"/>
  <c r="H984" i="1"/>
  <c r="G984" i="1"/>
  <c r="E640" i="4"/>
  <c r="F640" i="4" s="1"/>
  <c r="E415" i="4"/>
  <c r="D410" i="1" s="1"/>
  <c r="D408" i="1"/>
  <c r="G408" i="1" s="1"/>
  <c r="F415" i="4"/>
  <c r="C410" i="1"/>
  <c r="C409" i="1"/>
  <c r="H403" i="1"/>
  <c r="G403" i="1"/>
  <c r="H630" i="1"/>
  <c r="G630" i="1"/>
  <c r="H287" i="1"/>
  <c r="G287" i="1"/>
  <c r="E414" i="4"/>
  <c r="D409" i="1" s="1"/>
  <c r="F413" i="4"/>
  <c r="H286" i="1"/>
  <c r="G286" i="1"/>
  <c r="N3" i="9"/>
  <c r="I11" i="3"/>
  <c r="D641" i="4"/>
  <c r="F639" i="4"/>
  <c r="C633" i="1"/>
  <c r="D633" i="1"/>
  <c r="H408" i="1"/>
  <c r="H402" i="1"/>
  <c r="G402" i="1"/>
  <c r="H1152" i="1"/>
  <c r="G1152" i="1"/>
  <c r="E278" i="9"/>
  <c r="D642" i="4"/>
  <c r="C634" i="1"/>
  <c r="H407" i="1"/>
  <c r="G407" i="1"/>
  <c r="I9" i="3"/>
  <c r="K3" i="9"/>
  <c r="M3" i="9" l="1"/>
  <c r="D646" i="4"/>
  <c r="F642" i="4"/>
  <c r="C636" i="1"/>
  <c r="H410" i="1"/>
  <c r="G410" i="1"/>
  <c r="D634" i="1"/>
  <c r="G634" i="1" s="1"/>
  <c r="E642" i="4"/>
  <c r="B278" i="9"/>
  <c r="E277" i="9"/>
  <c r="I8" i="3" s="1"/>
  <c r="E641" i="4"/>
  <c r="F641" i="4" s="1"/>
  <c r="C635" i="1"/>
  <c r="D645" i="4"/>
  <c r="H633" i="1"/>
  <c r="G633" i="1"/>
  <c r="F414" i="4"/>
  <c r="H409" i="1"/>
  <c r="G409" i="1"/>
  <c r="H634" i="1" l="1"/>
  <c r="H18" i="3"/>
  <c r="C639" i="1"/>
  <c r="E646" i="4"/>
  <c r="D636" i="1"/>
  <c r="H636" i="1" s="1"/>
  <c r="H19" i="3"/>
  <c r="C640" i="1"/>
  <c r="F646" i="4"/>
  <c r="E645" i="4"/>
  <c r="D635" i="1"/>
  <c r="G635" i="1" s="1"/>
  <c r="G276" i="9" l="1"/>
  <c r="E276" i="9" s="1"/>
  <c r="B276" i="9" s="1"/>
  <c r="G636" i="1"/>
  <c r="H635" i="1"/>
  <c r="D639" i="1"/>
  <c r="G639" i="1" s="1"/>
  <c r="I18" i="3"/>
  <c r="D640" i="1"/>
  <c r="H640" i="1" s="1"/>
  <c r="I19" i="3"/>
  <c r="F645" i="4"/>
  <c r="H639" i="1" l="1"/>
  <c r="H7" i="3"/>
  <c r="J3" i="9" s="1"/>
  <c r="G640" i="1"/>
  <c r="L272" i="9" l="1"/>
  <c r="H274" i="9"/>
  <c r="M272" i="9"/>
  <c r="G274" i="9"/>
  <c r="H18" i="9"/>
  <c r="G18" i="9"/>
  <c r="L16" i="9"/>
  <c r="H15" i="9"/>
  <c r="H17" i="9"/>
  <c r="L15" i="9"/>
  <c r="K5" i="9"/>
  <c r="G17" i="9"/>
  <c r="I11" i="9"/>
  <c r="K13" i="9"/>
  <c r="K12" i="9"/>
  <c r="M16" i="9"/>
  <c r="K6" i="9"/>
  <c r="I13" i="9"/>
  <c r="J8" i="9"/>
  <c r="I6" i="9"/>
  <c r="J10" i="9"/>
  <c r="K8" i="9"/>
  <c r="G16" i="9"/>
  <c r="H16" i="9"/>
  <c r="J17" i="9"/>
  <c r="J12" i="9"/>
  <c r="K7" i="9"/>
  <c r="I7" i="9"/>
  <c r="J11" i="9"/>
  <c r="J5" i="9"/>
  <c r="K9" i="9"/>
  <c r="I17" i="9"/>
  <c r="K11" i="9"/>
  <c r="I5" i="9"/>
  <c r="I8" i="9"/>
  <c r="J6" i="9"/>
  <c r="K10" i="9"/>
  <c r="I9" i="9"/>
  <c r="I12" i="9"/>
  <c r="J9" i="9"/>
  <c r="J7" i="9"/>
  <c r="J13" i="9"/>
  <c r="M15" i="9"/>
  <c r="G15" i="9"/>
  <c r="E15" i="9" s="1"/>
  <c r="E274" i="9" l="1"/>
  <c r="E20" i="9" s="1"/>
  <c r="I7" i="3" s="1"/>
  <c r="E7" i="9"/>
  <c r="B7" i="9" s="1"/>
  <c r="E18" i="9"/>
  <c r="B18" i="9" s="1"/>
  <c r="E12" i="9"/>
  <c r="B12" i="9" s="1"/>
  <c r="E8" i="9"/>
  <c r="B8" i="9" s="1"/>
  <c r="E6" i="9"/>
  <c r="B6" i="9" s="1"/>
  <c r="E16" i="9"/>
  <c r="F16" i="9"/>
  <c r="E9" i="9"/>
  <c r="B9" i="9" s="1"/>
  <c r="E17" i="9"/>
  <c r="B17" i="9" s="1"/>
  <c r="E5" i="9"/>
  <c r="E13" i="9"/>
  <c r="B13" i="9" s="1"/>
  <c r="F15" i="9"/>
  <c r="E10" i="9"/>
  <c r="B10" i="9" s="1"/>
  <c r="E11" i="9"/>
  <c r="B11" i="9" s="1"/>
  <c r="F272" i="9"/>
  <c r="B274" i="9" l="1"/>
  <c r="F14" i="9"/>
  <c r="B272" i="9"/>
  <c r="F20" i="9"/>
  <c r="E4" i="9"/>
  <c r="B5" i="9"/>
  <c r="B15" i="9"/>
  <c r="B16"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<sst xmlns="http://schemas.openxmlformats.org/spreadsheetml/2006/main" count="4360" uniqueCount="3421">
  <si>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</si>
  <si>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</si>
  <si>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</si>
  <si>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</si>
  <si>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</si>
  <si>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</si>
  <si>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</si>
  <si>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</si>
  <si>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</si>
  <si>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</si>
  <si>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</si>
  <si>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</si>
  <si>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</si>
  <si>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</si>
  <si>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</si>
  <si>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</si>
  <si>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</si>
  <si>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</si>
  <si>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</si>
  <si>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</si>
  <si>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</si>
  <si>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</si>
  <si>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</si>
  <si>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</si>
  <si>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</si>
  <si>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</si>
  <si>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</si>
  <si>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</si>
  <si>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</si>
  <si>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</si>
  <si>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</si>
  <si>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ŠANDROVAC</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</si>
  <si>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</si>
  <si>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</si>
  <si>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</si>
  <si>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</si>
  <si>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</si>
  <si>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</si>
  <si>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</si>
  <si>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</si>
  <si>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</si>
  <si>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</si>
  <si>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</si>
  <si>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</si>
  <si>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</si>
  <si>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</si>
  <si>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</si>
  <si>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</si>
  <si>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</si>
  <si>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35183 - OPĆINA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</si>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</sst>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642876.44000000006</v>
      </c>
      <c r="D2" s="6">
        <f>'PR-RAS'!E6</f>
        <v>476862.62</v>
      </c>
      <c r="E2" s="6">
        <v>0</v>
      </c>
      <c r="F2" s="6">
        <v>0</v>
      </c>
      <c r="G2" s="7">
        <f t="shared" ref="G2:G264" si="0">(B2/1000)*(C2*1+D2*2)</f>
        <v>1596.6016800000002</v>
      </c>
      <c r="H2" s="7">
        <f t="shared" ref="H2:H264" si="1">ABS(C2-ROUND(C2,0))+ABS(D2-ROUND(D2,0))</f>
        <v>0.82000000006519258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112719.65000000001</v>
      </c>
      <c r="D3" s="1">
        <f>'PR-RAS'!E7</f>
        <v>101720.96000000001</v>
      </c>
      <c r="E3" s="1">
        <v>0</v>
      </c>
      <c r="F3" s="1">
        <v>0</v>
      </c>
      <c r="G3" s="2">
        <f t="shared" si="0"/>
        <v>632.32314000000008</v>
      </c>
      <c r="H3" s="2">
        <f t="shared" si="1"/>
        <v>0.38999999998486601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104378.65000000001</v>
      </c>
      <c r="D4" s="1">
        <f>'PR-RAS'!E8</f>
        <v>93016.41</v>
      </c>
      <c r="E4" s="1">
        <v>0</v>
      </c>
      <c r="F4" s="1">
        <v>0</v>
      </c>
      <c r="G4" s="2">
        <f t="shared" si="0"/>
        <v>871.23441000000014</v>
      </c>
      <c r="H4" s="2">
        <f t="shared" si="1"/>
        <v>0.75999999999476131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107904.69</v>
      </c>
      <c r="D5" s="1">
        <f>'PR-RAS'!E9</f>
        <v>95824.25</v>
      </c>
      <c r="E5" s="1">
        <v>0</v>
      </c>
      <c r="F5" s="1">
        <v>0</v>
      </c>
      <c r="G5" s="2">
        <f t="shared" si="0"/>
        <v>1198.2127600000001</v>
      </c>
      <c r="H5" s="2">
        <f t="shared" si="1"/>
        <v>0.55999999999767169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3526.04</v>
      </c>
      <c r="D11" s="1">
        <f>'PR-RAS'!E15</f>
        <v>2807.84</v>
      </c>
      <c r="E11" s="1">
        <v>0</v>
      </c>
      <c r="F11" s="1">
        <v>0</v>
      </c>
      <c r="G11" s="2">
        <f t="shared" si="0"/>
        <v>91.417200000000008</v>
      </c>
      <c r="H11" s="2">
        <f t="shared" si="1"/>
        <v>0.1999999999998181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7070.96</v>
      </c>
      <c r="D19" s="1">
        <f>'PR-RAS'!E23</f>
        <v>7659.95</v>
      </c>
      <c r="E19" s="1">
        <v>0</v>
      </c>
      <c r="F19" s="1">
        <v>0</v>
      </c>
      <c r="G19" s="2">
        <f t="shared" si="0"/>
        <v>403.03548000000001</v>
      </c>
      <c r="H19" s="2">
        <f t="shared" si="1"/>
        <v>9.0000000000145519E-2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318.18</v>
      </c>
      <c r="D20" s="1">
        <f>'PR-RAS'!E24</f>
        <v>474.15</v>
      </c>
      <c r="E20" s="1">
        <v>0</v>
      </c>
      <c r="F20" s="1">
        <v>0</v>
      </c>
      <c r="G20" s="2">
        <f t="shared" si="0"/>
        <v>24.063120000000001</v>
      </c>
      <c r="H20" s="2">
        <f t="shared" si="1"/>
        <v>0.32999999999998408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6752.78</v>
      </c>
      <c r="D23" s="1">
        <f>'PR-RAS'!E27</f>
        <v>7185.8</v>
      </c>
      <c r="E23" s="1">
        <v>0</v>
      </c>
      <c r="F23" s="1">
        <v>0</v>
      </c>
      <c r="G23" s="2">
        <f t="shared" si="0"/>
        <v>464.73635999999999</v>
      </c>
      <c r="H23" s="2">
        <f t="shared" si="1"/>
        <v>0.42000000000007276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1270.04</v>
      </c>
      <c r="D25" s="1">
        <f>'PR-RAS'!E29</f>
        <v>1044.5999999999999</v>
      </c>
      <c r="E25" s="1">
        <v>0</v>
      </c>
      <c r="F25" s="1">
        <v>0</v>
      </c>
      <c r="G25" s="2">
        <f t="shared" si="0"/>
        <v>80.621759999999995</v>
      </c>
      <c r="H25" s="2">
        <f t="shared" si="1"/>
        <v>0.44000000000005457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1270.04</v>
      </c>
      <c r="D27" s="1">
        <f>'PR-RAS'!E31</f>
        <v>1044.5999999999999</v>
      </c>
      <c r="E27" s="1">
        <v>0</v>
      </c>
      <c r="F27" s="1">
        <v>0</v>
      </c>
      <c r="G27" s="2">
        <f t="shared" si="0"/>
        <v>87.340239999999994</v>
      </c>
      <c r="H27" s="2">
        <f t="shared" si="1"/>
        <v>0.44000000000005457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250401.57</v>
      </c>
      <c r="D46" s="1">
        <f>'PR-RAS'!E50</f>
        <v>202510.12</v>
      </c>
      <c r="E46" s="1">
        <v>0</v>
      </c>
      <c r="F46" s="1">
        <v>0</v>
      </c>
      <c r="G46" s="2">
        <f t="shared" si="0"/>
        <v>29493.981450000003</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154273.01999999999</v>
      </c>
      <c r="D55" s="1">
        <f>'PR-RAS'!E59</f>
        <v>195444.12</v>
      </c>
      <c r="E55" s="1">
        <v>0</v>
      </c>
      <c r="F55" s="1">
        <v>0</v>
      </c>
      <c r="G55" s="2">
        <f t="shared" si="0"/>
        <v>29438.708040000001</v>
      </c>
      <c r="H55" s="2">
        <f t="shared" si="1"/>
        <v>0.13999999998486601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154273.01999999999</v>
      </c>
      <c r="D56" s="1">
        <f>'PR-RAS'!E60</f>
        <v>195444.12</v>
      </c>
      <c r="E56" s="1">
        <v>0</v>
      </c>
      <c r="F56" s="1">
        <v>0</v>
      </c>
      <c r="G56" s="2">
        <f t="shared" si="0"/>
        <v>29983.869300000002</v>
      </c>
      <c r="H56" s="2">
        <f t="shared" si="1"/>
        <v>0.13999999998486601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96128.55</v>
      </c>
      <c r="D70" s="1">
        <f>'PR-RAS'!E74</f>
        <v>7066</v>
      </c>
      <c r="E70" s="1">
        <v>0</v>
      </c>
      <c r="F70" s="1">
        <v>0</v>
      </c>
      <c r="G70" s="2">
        <f t="shared" si="0"/>
        <v>7607.9779500000004</v>
      </c>
      <c r="H70" s="2">
        <f t="shared" si="1"/>
        <v>0.44999999999708962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96128.55</v>
      </c>
      <c r="D72" s="1">
        <f>'PR-RAS'!E76</f>
        <v>7066</v>
      </c>
      <c r="E72" s="1">
        <v>0</v>
      </c>
      <c r="F72" s="1">
        <v>0</v>
      </c>
      <c r="G72" s="2">
        <f t="shared" si="0"/>
        <v>7828.4990499999994</v>
      </c>
      <c r="H72" s="2">
        <f t="shared" si="1"/>
        <v>0.44999999999708962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136165.29999999999</v>
      </c>
      <c r="D78" s="1">
        <f>'PR-RAS'!E82</f>
        <v>137310.04999999999</v>
      </c>
      <c r="E78" s="1">
        <v>0</v>
      </c>
      <c r="F78" s="1">
        <v>0</v>
      </c>
      <c r="G78" s="2">
        <f t="shared" si="0"/>
        <v>31630.475799999997</v>
      </c>
      <c r="H78" s="2">
        <f t="shared" si="1"/>
        <v>0.34999999997671694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137310.04999999999</v>
      </c>
      <c r="E79" s="1">
        <v>0</v>
      </c>
      <c r="F79" s="1">
        <v>0</v>
      </c>
      <c r="G79" s="2">
        <f t="shared" si="0"/>
        <v>21420.367799999996</v>
      </c>
      <c r="H79" s="2">
        <f t="shared" si="1"/>
        <v>4.9999999988358468E-2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100</v>
      </c>
      <c r="E80" s="1">
        <v>0</v>
      </c>
      <c r="F80" s="1">
        <v>0</v>
      </c>
      <c r="G80" s="2">
        <f t="shared" si="0"/>
        <v>15.8</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11026.43</v>
      </c>
      <c r="E81" s="1">
        <v>0</v>
      </c>
      <c r="F81" s="1">
        <v>0</v>
      </c>
      <c r="G81" s="2">
        <f t="shared" si="0"/>
        <v>1764.2288000000001</v>
      </c>
      <c r="H81" s="2">
        <f t="shared" si="1"/>
        <v>0.43000000000029104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126183.62</v>
      </c>
      <c r="E82" s="1">
        <v>0</v>
      </c>
      <c r="F82" s="1">
        <v>0</v>
      </c>
      <c r="G82" s="2">
        <f t="shared" si="0"/>
        <v>20441.746439999999</v>
      </c>
      <c r="H82" s="2">
        <f t="shared" si="1"/>
        <v>0.38000000000465661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136165.29999999999</v>
      </c>
      <c r="D87" s="1">
        <f>'PR-RAS'!E91</f>
        <v>0</v>
      </c>
      <c r="E87" s="1">
        <v>0</v>
      </c>
      <c r="F87" s="1">
        <v>0</v>
      </c>
      <c r="G87" s="2">
        <f t="shared" si="0"/>
        <v>11710.215799999998</v>
      </c>
      <c r="H87" s="2">
        <f t="shared" si="1"/>
        <v>0.29999999998835847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7966.87</v>
      </c>
      <c r="D89" s="1">
        <f>'PR-RAS'!E93</f>
        <v>0</v>
      </c>
      <c r="E89" s="1">
        <v>0</v>
      </c>
      <c r="F89" s="1">
        <v>0</v>
      </c>
      <c r="G89" s="2">
        <f t="shared" si="0"/>
        <v>701.0845599999999</v>
      </c>
      <c r="H89" s="2">
        <f t="shared" si="1"/>
        <v>0.13000000000010914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128198.43</v>
      </c>
      <c r="D90" s="1">
        <f>'PR-RAS'!E94</f>
        <v>0</v>
      </c>
      <c r="E90" s="1">
        <v>0</v>
      </c>
      <c r="F90" s="1">
        <v>0</v>
      </c>
      <c r="G90" s="2">
        <f t="shared" si="0"/>
        <v>11409.660269999998</v>
      </c>
      <c r="H90" s="2">
        <f t="shared" si="1"/>
        <v>0.42999999999301508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143589.92000000001</v>
      </c>
      <c r="D102" s="1">
        <f>'PR-RAS'!E106</f>
        <v>35321.49</v>
      </c>
      <c r="E102" s="1">
        <v>0</v>
      </c>
      <c r="F102" s="1">
        <v>0</v>
      </c>
      <c r="G102" s="2">
        <f t="shared" si="0"/>
        <v>21637.522900000004</v>
      </c>
      <c r="H102" s="2">
        <f t="shared" si="1"/>
        <v>0.56999999998515705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120140.04000000001</v>
      </c>
      <c r="D108" s="1">
        <f>'PR-RAS'!E112</f>
        <v>11473.26</v>
      </c>
      <c r="E108" s="1">
        <v>0</v>
      </c>
      <c r="F108" s="1">
        <v>0</v>
      </c>
      <c r="G108" s="2">
        <f t="shared" si="0"/>
        <v>15310.261919999999</v>
      </c>
      <c r="H108" s="2">
        <f t="shared" si="1"/>
        <v>0.30000000000836735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19.079999999999998</v>
      </c>
      <c r="D110" s="1">
        <f>'PR-RAS'!E114</f>
        <v>15.9</v>
      </c>
      <c r="E110" s="1">
        <v>0</v>
      </c>
      <c r="F110" s="1">
        <v>0</v>
      </c>
      <c r="G110" s="2">
        <f t="shared" si="0"/>
        <v>5.5459199999999997</v>
      </c>
      <c r="H110" s="2">
        <f t="shared" si="1"/>
        <v>0.17999999999999794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77020.490000000005</v>
      </c>
      <c r="D111" s="1">
        <f>'PR-RAS'!E115</f>
        <v>9274.34</v>
      </c>
      <c r="E111" s="1">
        <v>0</v>
      </c>
      <c r="F111" s="1">
        <v>0</v>
      </c>
      <c r="G111" s="2">
        <f t="shared" si="0"/>
        <v>10512.608700000001</v>
      </c>
      <c r="H111" s="2">
        <f t="shared" si="1"/>
        <v>0.83000000000538421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43100.47</v>
      </c>
      <c r="D113" s="1">
        <f>'PR-RAS'!E117</f>
        <v>2183.02</v>
      </c>
      <c r="E113" s="1">
        <v>0</v>
      </c>
      <c r="F113" s="1">
        <v>0</v>
      </c>
      <c r="G113" s="2">
        <f t="shared" si="0"/>
        <v>5316.2491200000004</v>
      </c>
      <c r="H113" s="2">
        <f t="shared" si="1"/>
        <v>0.49000000000114596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23449.879999999997</v>
      </c>
      <c r="D116" s="1">
        <f>'PR-RAS'!E120</f>
        <v>23848.23</v>
      </c>
      <c r="E116" s="1">
        <v>0</v>
      </c>
      <c r="F116" s="1">
        <v>0</v>
      </c>
      <c r="G116" s="2">
        <f t="shared" si="0"/>
        <v>8181.8290999999999</v>
      </c>
      <c r="H116" s="2">
        <f t="shared" si="1"/>
        <v>0.35000000000218279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179.2</v>
      </c>
      <c r="D117" s="1">
        <f>'PR-RAS'!E121</f>
        <v>0</v>
      </c>
      <c r="E117" s="1">
        <v>0</v>
      </c>
      <c r="F117" s="1">
        <v>0</v>
      </c>
      <c r="G117" s="2">
        <f t="shared" si="0"/>
        <v>20.787199999999999</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19717.259999999998</v>
      </c>
      <c r="D118" s="1">
        <f>'PR-RAS'!E122</f>
        <v>20488.23</v>
      </c>
      <c r="E118" s="1">
        <v>0</v>
      </c>
      <c r="F118" s="1">
        <v>0</v>
      </c>
      <c r="G118" s="2">
        <f t="shared" si="0"/>
        <v>7101.1652400000003</v>
      </c>
      <c r="H118" s="2">
        <f t="shared" si="1"/>
        <v>0.48999999999796273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3553.42</v>
      </c>
      <c r="D119" s="1">
        <f>'PR-RAS'!E123</f>
        <v>3360</v>
      </c>
      <c r="E119" s="1">
        <v>0</v>
      </c>
      <c r="F119" s="1">
        <v>0</v>
      </c>
      <c r="G119" s="2">
        <f t="shared" si="0"/>
        <v>1212.2635599999999</v>
      </c>
      <c r="H119" s="2">
        <f t="shared" si="1"/>
        <v>0.42000000000007276</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411389.14999999997</v>
      </c>
      <c r="D147" s="1">
        <f>'PR-RAS'!E151</f>
        <v>328339.15999999997</v>
      </c>
      <c r="E147" s="1">
        <v>0</v>
      </c>
      <c r="F147" s="1">
        <v>0</v>
      </c>
      <c r="G147" s="2">
        <f t="shared" si="0"/>
        <v>155937.85061999998</v>
      </c>
      <c r="H147" s="2">
        <f t="shared" si="1"/>
        <v>0.30999999993946403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55903.119999999995</v>
      </c>
      <c r="D148" s="1">
        <f>'PR-RAS'!E152</f>
        <v>66923.23000000001</v>
      </c>
      <c r="E148" s="1">
        <v>0</v>
      </c>
      <c r="F148" s="1">
        <v>0</v>
      </c>
      <c r="G148" s="2">
        <f t="shared" si="0"/>
        <v>27893.188260000003</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46455.409999999996</v>
      </c>
      <c r="D149" s="1">
        <f>'PR-RAS'!E153</f>
        <v>55951.98</v>
      </c>
      <c r="E149" s="1">
        <v>0</v>
      </c>
      <c r="F149" s="1">
        <v>0</v>
      </c>
      <c r="G149" s="2">
        <f t="shared" si="0"/>
        <v>23437.186759999997</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45991.77</v>
      </c>
      <c r="D150" s="1">
        <f>'PR-RAS'!E154</f>
        <v>54371.3</v>
      </c>
      <c r="E150" s="1">
        <v>0</v>
      </c>
      <c r="F150" s="1">
        <v>0</v>
      </c>
      <c r="G150" s="2">
        <f t="shared" si="0"/>
        <v>23055.421129999999</v>
      </c>
      <c r="H150" s="2">
        <f t="shared" si="1"/>
        <v>0.5300000000061118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463.64</v>
      </c>
      <c r="D151" s="1">
        <f>'PR-RAS'!E155</f>
        <v>1580.68</v>
      </c>
      <c r="E151" s="1">
        <v>0</v>
      </c>
      <c r="F151" s="1">
        <v>0</v>
      </c>
      <c r="G151" s="2">
        <f t="shared" si="0"/>
        <v>543.75</v>
      </c>
      <c r="H151" s="2">
        <f t="shared" si="1"/>
        <v>0.67999999999994998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1859.05</v>
      </c>
      <c r="D154" s="1">
        <f>'PR-RAS'!E158</f>
        <v>2000</v>
      </c>
      <c r="E154" s="1">
        <v>0</v>
      </c>
      <c r="F154" s="1">
        <v>0</v>
      </c>
      <c r="G154" s="2">
        <f t="shared" si="0"/>
        <v>896.43465000000003</v>
      </c>
      <c r="H154" s="2">
        <f t="shared" si="1"/>
        <v>4.9999999999954525E-2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7588.66</v>
      </c>
      <c r="D155" s="1">
        <f>'PR-RAS'!E159</f>
        <v>8971.25</v>
      </c>
      <c r="E155" s="1">
        <v>0</v>
      </c>
      <c r="F155" s="1">
        <v>0</v>
      </c>
      <c r="G155" s="2">
        <f t="shared" si="0"/>
        <v>3931.79864</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7588.66</v>
      </c>
      <c r="D157" s="1">
        <f>'PR-RAS'!E161</f>
        <v>8971.25</v>
      </c>
      <c r="E157" s="1">
        <v>0</v>
      </c>
      <c r="F157" s="1">
        <v>0</v>
      </c>
      <c r="G157" s="2">
        <f t="shared" si="0"/>
        <v>3982.86096</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295362.69</v>
      </c>
      <c r="D159" s="1">
        <f>'PR-RAS'!E163</f>
        <v>190791.33000000002</v>
      </c>
      <c r="E159" s="1">
        <v>0</v>
      </c>
      <c r="F159" s="1">
        <v>0</v>
      </c>
      <c r="G159" s="2">
        <f t="shared" si="0"/>
        <v>106957.36530000002</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2728.88</v>
      </c>
      <c r="D160" s="1">
        <f>'PR-RAS'!E164</f>
        <v>3420.2599999999998</v>
      </c>
      <c r="E160" s="1">
        <v>0</v>
      </c>
      <c r="F160" s="1">
        <v>0</v>
      </c>
      <c r="G160" s="2">
        <f t="shared" si="0"/>
        <v>1521.5346</v>
      </c>
      <c r="H160" s="2">
        <f t="shared" si="1"/>
        <v>0.37999999999965439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15</v>
      </c>
      <c r="E161" s="1">
        <v>0</v>
      </c>
      <c r="F161" s="1">
        <v>0</v>
      </c>
      <c r="G161" s="2">
        <f t="shared" si="0"/>
        <v>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2282.44</v>
      </c>
      <c r="D162" s="1">
        <f>'PR-RAS'!E166</f>
        <v>2388.66</v>
      </c>
      <c r="E162" s="1">
        <v>0</v>
      </c>
      <c r="F162" s="1">
        <v>0</v>
      </c>
      <c r="G162" s="2">
        <f t="shared" si="0"/>
        <v>1136.6213600000001</v>
      </c>
      <c r="H162" s="2">
        <f t="shared" si="1"/>
        <v>0.78000000000020009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407.84</v>
      </c>
      <c r="D163" s="1">
        <f>'PR-RAS'!E167</f>
        <v>118.75</v>
      </c>
      <c r="E163" s="1">
        <v>0</v>
      </c>
      <c r="F163" s="1">
        <v>0</v>
      </c>
      <c r="G163" s="2">
        <f t="shared" si="0"/>
        <v>104.54507999999998</v>
      </c>
      <c r="H163" s="2">
        <f t="shared" si="1"/>
        <v>0.41000000000002501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38.6</v>
      </c>
      <c r="D164" s="1">
        <f>'PR-RAS'!E168</f>
        <v>897.85</v>
      </c>
      <c r="E164" s="1">
        <v>0</v>
      </c>
      <c r="F164" s="1">
        <v>0</v>
      </c>
      <c r="G164" s="2">
        <f t="shared" si="0"/>
        <v>298.99090000000001</v>
      </c>
      <c r="H164" s="2">
        <f t="shared" si="1"/>
        <v>0.54999999999997584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72032.61</v>
      </c>
      <c r="D165" s="1">
        <f>'PR-RAS'!E169</f>
        <v>46320.94</v>
      </c>
      <c r="E165" s="1">
        <v>0</v>
      </c>
      <c r="F165" s="1">
        <v>0</v>
      </c>
      <c r="G165" s="2">
        <f t="shared" si="0"/>
        <v>27006.61636</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1671.32</v>
      </c>
      <c r="D166" s="1">
        <f>'PR-RAS'!E170</f>
        <v>3985</v>
      </c>
      <c r="E166" s="1">
        <v>0</v>
      </c>
      <c r="F166" s="1">
        <v>0</v>
      </c>
      <c r="G166" s="2">
        <f t="shared" si="0"/>
        <v>1590.8178</v>
      </c>
      <c r="H166" s="2">
        <f t="shared" si="1"/>
        <v>0.31999999999993634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458.76</v>
      </c>
      <c r="D167" s="1">
        <f>'PR-RAS'!E171</f>
        <v>373.17</v>
      </c>
      <c r="E167" s="1">
        <v>0</v>
      </c>
      <c r="F167" s="1">
        <v>0</v>
      </c>
      <c r="G167" s="2">
        <f t="shared" si="0"/>
        <v>200.04659999999998</v>
      </c>
      <c r="H167" s="2">
        <f t="shared" si="1"/>
        <v>0.41000000000002501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19518.349999999999</v>
      </c>
      <c r="D168" s="1">
        <f>'PR-RAS'!E172</f>
        <v>16260.87</v>
      </c>
      <c r="E168" s="1">
        <v>0</v>
      </c>
      <c r="F168" s="1">
        <v>0</v>
      </c>
      <c r="G168" s="2">
        <f t="shared" si="0"/>
        <v>8690.6950300000008</v>
      </c>
      <c r="H168" s="2">
        <f t="shared" si="1"/>
        <v>0.47999999999774445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50384.18</v>
      </c>
      <c r="D169" s="1">
        <f>'PR-RAS'!E173</f>
        <v>25701.9</v>
      </c>
      <c r="E169" s="1">
        <v>0</v>
      </c>
      <c r="F169" s="1">
        <v>0</v>
      </c>
      <c r="G169" s="2">
        <f t="shared" si="0"/>
        <v>17100.380640000003</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153956.51999999999</v>
      </c>
      <c r="D173" s="1">
        <f>'PR-RAS'!E177</f>
        <v>112883.12</v>
      </c>
      <c r="E173" s="1">
        <v>0</v>
      </c>
      <c r="F173" s="1">
        <v>0</v>
      </c>
      <c r="G173" s="2">
        <f t="shared" si="0"/>
        <v>65312.314719999995</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1755.11</v>
      </c>
      <c r="D174" s="1">
        <f>'PR-RAS'!E178</f>
        <v>2317.16</v>
      </c>
      <c r="E174" s="1">
        <v>0</v>
      </c>
      <c r="F174" s="1">
        <v>0</v>
      </c>
      <c r="G174" s="2">
        <f t="shared" si="0"/>
        <v>1105.3713899999998</v>
      </c>
      <c r="H174" s="2">
        <f t="shared" si="1"/>
        <v>0.26999999999975444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76666.679999999993</v>
      </c>
      <c r="D175" s="1">
        <f>'PR-RAS'!E179</f>
        <v>76519.789999999994</v>
      </c>
      <c r="E175" s="1">
        <v>0</v>
      </c>
      <c r="F175" s="1">
        <v>0</v>
      </c>
      <c r="G175" s="2">
        <f t="shared" si="0"/>
        <v>39968.889239999997</v>
      </c>
      <c r="H175" s="2">
        <f t="shared" si="1"/>
        <v>0.53000000001338776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4704.71</v>
      </c>
      <c r="D176" s="1">
        <f>'PR-RAS'!E180</f>
        <v>7968.81</v>
      </c>
      <c r="E176" s="1">
        <v>0</v>
      </c>
      <c r="F176" s="1">
        <v>0</v>
      </c>
      <c r="G176" s="2">
        <f t="shared" si="0"/>
        <v>3612.4077499999999</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9457.69</v>
      </c>
      <c r="D177" s="1">
        <f>'PR-RAS'!E181</f>
        <v>7791.13</v>
      </c>
      <c r="E177" s="1">
        <v>0</v>
      </c>
      <c r="F177" s="1">
        <v>0</v>
      </c>
      <c r="G177" s="2">
        <f t="shared" si="0"/>
        <v>4407.0311999999994</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1778.62</v>
      </c>
      <c r="D178" s="1">
        <f>'PR-RAS'!E182</f>
        <v>1850.91</v>
      </c>
      <c r="E178" s="1">
        <v>0</v>
      </c>
      <c r="F178" s="1">
        <v>0</v>
      </c>
      <c r="G178" s="2">
        <f t="shared" si="0"/>
        <v>970.03788000000009</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2114.73</v>
      </c>
      <c r="D179" s="1">
        <f>'PR-RAS'!E183</f>
        <v>1763.9</v>
      </c>
      <c r="E179" s="1">
        <v>0</v>
      </c>
      <c r="F179" s="1">
        <v>0</v>
      </c>
      <c r="G179" s="2">
        <f t="shared" si="0"/>
        <v>1004.3703400000001</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51442.39</v>
      </c>
      <c r="D180" s="1">
        <f>'PR-RAS'!E184</f>
        <v>9808.4599999999991</v>
      </c>
      <c r="E180" s="1">
        <v>0</v>
      </c>
      <c r="F180" s="1">
        <v>0</v>
      </c>
      <c r="G180" s="2">
        <f t="shared" si="0"/>
        <v>12719.616489999999</v>
      </c>
      <c r="H180" s="2">
        <f t="shared" si="1"/>
        <v>0.84999999999854481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1306.01</v>
      </c>
      <c r="D181" s="1">
        <f>'PR-RAS'!E185</f>
        <v>1808.04</v>
      </c>
      <c r="E181" s="1">
        <v>0</v>
      </c>
      <c r="F181" s="1">
        <v>0</v>
      </c>
      <c r="G181" s="2">
        <f t="shared" si="0"/>
        <v>885.97619999999995</v>
      </c>
      <c r="H181" s="2">
        <f t="shared" si="1"/>
        <v>4.9999999999954525E-2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4730.58</v>
      </c>
      <c r="D182" s="1">
        <f>'PR-RAS'!E186</f>
        <v>3054.92</v>
      </c>
      <c r="E182" s="1">
        <v>0</v>
      </c>
      <c r="F182" s="1">
        <v>0</v>
      </c>
      <c r="G182" s="2">
        <f t="shared" si="0"/>
        <v>1962.1160199999999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34341.800000000003</v>
      </c>
      <c r="D183" s="1">
        <f>'PR-RAS'!E187</f>
        <v>0</v>
      </c>
      <c r="E183" s="1">
        <v>0</v>
      </c>
      <c r="F183" s="1">
        <v>0</v>
      </c>
      <c r="G183" s="2">
        <f t="shared" si="0"/>
        <v>6250.2076000000006</v>
      </c>
      <c r="H183" s="2">
        <f t="shared" si="1"/>
        <v>0.19999999999708962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32302.880000000001</v>
      </c>
      <c r="D184" s="1">
        <f>'PR-RAS'!E188</f>
        <v>28167.010000000002</v>
      </c>
      <c r="E184" s="1">
        <v>0</v>
      </c>
      <c r="F184" s="1">
        <v>0</v>
      </c>
      <c r="G184" s="2">
        <f t="shared" si="0"/>
        <v>16220.552700000002</v>
      </c>
      <c r="H184" s="2">
        <f t="shared" si="1"/>
        <v>0.13000000000101863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10261.950000000001</v>
      </c>
      <c r="D185" s="1">
        <f>'PR-RAS'!E189</f>
        <v>2497.5100000000002</v>
      </c>
      <c r="E185" s="1">
        <v>0</v>
      </c>
      <c r="F185" s="1">
        <v>0</v>
      </c>
      <c r="G185" s="2">
        <f t="shared" si="0"/>
        <v>2807.2824800000003</v>
      </c>
      <c r="H185" s="2">
        <f t="shared" si="1"/>
        <v>0.53999999999905413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1966.24</v>
      </c>
      <c r="D186" s="1">
        <f>'PR-RAS'!E190</f>
        <v>995.02</v>
      </c>
      <c r="E186" s="1">
        <v>0</v>
      </c>
      <c r="F186" s="1">
        <v>0</v>
      </c>
      <c r="G186" s="2">
        <f t="shared" si="0"/>
        <v>731.91179999999997</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11610.09</v>
      </c>
      <c r="D187" s="1">
        <f>'PR-RAS'!E191</f>
        <v>17157.849999999999</v>
      </c>
      <c r="E187" s="1">
        <v>0</v>
      </c>
      <c r="F187" s="1">
        <v>0</v>
      </c>
      <c r="G187" s="2">
        <f t="shared" si="0"/>
        <v>8542.196939999998</v>
      </c>
      <c r="H187" s="2">
        <f t="shared" si="1"/>
        <v>0.24000000000160071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1218.72</v>
      </c>
      <c r="D188" s="1">
        <f>'PR-RAS'!E192</f>
        <v>1218.72</v>
      </c>
      <c r="E188" s="1">
        <v>0</v>
      </c>
      <c r="F188" s="1">
        <v>0</v>
      </c>
      <c r="G188" s="2">
        <f t="shared" si="0"/>
        <v>683.70191999999997</v>
      </c>
      <c r="H188" s="2">
        <f t="shared" si="1"/>
        <v>0.55999999999994543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762.02</v>
      </c>
      <c r="D189" s="1">
        <f>'PR-RAS'!E193</f>
        <v>250.79</v>
      </c>
      <c r="E189" s="1">
        <v>0</v>
      </c>
      <c r="F189" s="1">
        <v>0</v>
      </c>
      <c r="G189" s="2">
        <f t="shared" si="0"/>
        <v>237.55679999999998</v>
      </c>
      <c r="H189" s="2">
        <f t="shared" si="1"/>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1626.49</v>
      </c>
      <c r="E190" s="1">
        <v>0</v>
      </c>
      <c r="F190" s="1">
        <v>0</v>
      </c>
      <c r="G190" s="2">
        <f t="shared" si="0"/>
        <v>614.81322</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6483.86</v>
      </c>
      <c r="D191" s="1">
        <f>'PR-RAS'!E195</f>
        <v>4420.63</v>
      </c>
      <c r="E191" s="1">
        <v>0</v>
      </c>
      <c r="F191" s="1">
        <v>0</v>
      </c>
      <c r="G191" s="2">
        <f t="shared" si="0"/>
        <v>2911.7727999999997</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1205.5999999999999</v>
      </c>
      <c r="D192" s="1">
        <f>'PR-RAS'!E196</f>
        <v>1104.9299999999998</v>
      </c>
      <c r="E192" s="1">
        <v>0</v>
      </c>
      <c r="F192" s="1">
        <v>0</v>
      </c>
      <c r="G192" s="2">
        <f t="shared" si="0"/>
        <v>652.35285999999996</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559.87</v>
      </c>
      <c r="D198" s="1">
        <f>'PR-RAS'!E202</f>
        <v>325.51</v>
      </c>
      <c r="E198" s="1">
        <v>0</v>
      </c>
      <c r="F198" s="1">
        <v>0</v>
      </c>
      <c r="G198" s="2">
        <f t="shared" si="0"/>
        <v>238.54532999999998</v>
      </c>
      <c r="H198" s="2">
        <f t="shared" si="1"/>
        <v>0.62000000000000455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559.87</v>
      </c>
      <c r="D201" s="1">
        <f>'PR-RAS'!E205</f>
        <v>325.51</v>
      </c>
      <c r="E201" s="1">
        <v>0</v>
      </c>
      <c r="F201" s="1">
        <v>0</v>
      </c>
      <c r="G201" s="2">
        <f t="shared" si="0"/>
        <v>242.178</v>
      </c>
      <c r="H201" s="2">
        <f t="shared" si="1"/>
        <v>0.62000000000000455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645.73</v>
      </c>
      <c r="D206" s="1">
        <f>'PR-RAS'!E210</f>
        <v>779.42</v>
      </c>
      <c r="E206" s="1">
        <v>0</v>
      </c>
      <c r="F206" s="1">
        <v>0</v>
      </c>
      <c r="G206" s="2">
        <f t="shared" si="0"/>
        <v>451.93684999999994</v>
      </c>
      <c r="H206" s="2">
        <f t="shared" si="1"/>
        <v>0.68999999999994088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645.73</v>
      </c>
      <c r="D207" s="1">
        <f>'PR-RAS'!E211</f>
        <v>779.42</v>
      </c>
      <c r="E207" s="1">
        <v>0</v>
      </c>
      <c r="F207" s="1">
        <v>0</v>
      </c>
      <c r="G207" s="2">
        <f t="shared" si="0"/>
        <v>454.14141999999993</v>
      </c>
      <c r="H207" s="2">
        <f t="shared" si="1"/>
        <v>0.68999999999994088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700</v>
      </c>
      <c r="E211" s="1">
        <v>0</v>
      </c>
      <c r="F211" s="1">
        <v>0</v>
      </c>
      <c r="G211" s="2">
        <f t="shared" si="0"/>
        <v>294</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700</v>
      </c>
      <c r="E215" s="1">
        <v>0</v>
      </c>
      <c r="F215" s="1">
        <v>0</v>
      </c>
      <c r="G215" s="2">
        <f t="shared" si="0"/>
        <v>299.59999999999997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700</v>
      </c>
      <c r="E218" s="1">
        <v>0</v>
      </c>
      <c r="F218" s="1">
        <v>0</v>
      </c>
      <c r="G218" s="2">
        <f t="shared" si="0"/>
        <v>303.8</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4724.2</v>
      </c>
      <c r="D248" s="1">
        <f>'PR-RAS'!E252</f>
        <v>12060</v>
      </c>
      <c r="E248" s="1">
        <v>0</v>
      </c>
      <c r="F248" s="1">
        <v>0</v>
      </c>
      <c r="G248" s="2">
        <f t="shared" si="0"/>
        <v>7124.5173999999997</v>
      </c>
      <c r="H248" s="2">
        <f t="shared" si="1"/>
        <v>0.1999999999998181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4724.2</v>
      </c>
      <c r="D255" s="1">
        <f>'PR-RAS'!E259</f>
        <v>12060</v>
      </c>
      <c r="E255" s="1">
        <v>0</v>
      </c>
      <c r="F255" s="1">
        <v>0</v>
      </c>
      <c r="G255" s="2">
        <f t="shared" si="0"/>
        <v>7326.4268000000002</v>
      </c>
      <c r="H255" s="2">
        <f t="shared" si="1"/>
        <v>0.1999999999998181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4656.25</v>
      </c>
      <c r="D256" s="1">
        <f>'PR-RAS'!E260</f>
        <v>9600</v>
      </c>
      <c r="E256" s="1">
        <v>0</v>
      </c>
      <c r="F256" s="1">
        <v>0</v>
      </c>
      <c r="G256" s="2">
        <f t="shared" si="0"/>
        <v>6083.34375</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67.95</v>
      </c>
      <c r="D257" s="1">
        <f>'PR-RAS'!E261</f>
        <v>2460</v>
      </c>
      <c r="E257" s="1">
        <v>0</v>
      </c>
      <c r="F257" s="1">
        <v>0</v>
      </c>
      <c r="G257" s="2">
        <f t="shared" si="0"/>
        <v>1276.9151999999999</v>
      </c>
      <c r="H257" s="2">
        <f t="shared" si="1"/>
        <v>4.9999999999997158E-2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54193.54</v>
      </c>
      <c r="D259" s="1">
        <f>'PR-RAS'!E263</f>
        <v>56759.67</v>
      </c>
      <c r="E259" s="1">
        <v>0</v>
      </c>
      <c r="F259" s="1">
        <v>0</v>
      </c>
      <c r="G259" s="2">
        <f t="shared" si="0"/>
        <v>43269.923040000001</v>
      </c>
      <c r="H259" s="2">
        <f t="shared" si="1"/>
        <v>0.79000000000087311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50693.98</v>
      </c>
      <c r="D260" s="1">
        <f>'PR-RAS'!E264</f>
        <v>56259.67</v>
      </c>
      <c r="E260" s="1">
        <v>0</v>
      </c>
      <c r="F260" s="1">
        <v>0</v>
      </c>
      <c r="G260" s="2">
        <f t="shared" si="0"/>
        <v>42272.249880000003</v>
      </c>
      <c r="H260" s="2">
        <f t="shared" si="1"/>
        <v>0.34999999999854481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50693.98</v>
      </c>
      <c r="D261" s="1">
        <f>'PR-RAS'!E265</f>
        <v>56259.67</v>
      </c>
      <c r="E261" s="1">
        <v>0</v>
      </c>
      <c r="F261" s="1">
        <v>0</v>
      </c>
      <c r="G261" s="2">
        <f t="shared" si="0"/>
        <v>42435.463200000006</v>
      </c>
      <c r="H261" s="2">
        <f t="shared" si="1"/>
        <v>0.34999999999854481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3499.56</v>
      </c>
      <c r="D264" s="1">
        <f>'PR-RAS'!E268</f>
        <v>500</v>
      </c>
      <c r="E264" s="1">
        <v>0</v>
      </c>
      <c r="F264" s="1">
        <v>0</v>
      </c>
      <c r="G264" s="2">
        <f t="shared" si="0"/>
        <v>1183.38428</v>
      </c>
      <c r="H264" s="2">
        <f t="shared" si="1"/>
        <v>0.44000000000005457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3499.56</v>
      </c>
      <c r="D265" s="1">
        <f>'PR-RAS'!E269</f>
        <v>500</v>
      </c>
      <c r="E265" s="1">
        <v>0</v>
      </c>
      <c r="F265" s="1">
        <v>0</v>
      </c>
      <c r="G265" s="2">
        <f t="shared" ref="G265:G521" si="8">(B265/1000)*(C265*1+D265*2)</f>
        <v>1187.88384</v>
      </c>
      <c r="H265" s="2">
        <f t="shared" ref="H265:H521" si="9">ABS(C265-ROUND(C265,0))+ABS(D265-ROUND(D265,0))</f>
        <v>0.44000000000005457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411389.14999999997</v>
      </c>
      <c r="D285" s="1">
        <f>'PR-RAS'!E289</f>
        <v>328339.15999999997</v>
      </c>
      <c r="E285" s="1">
        <v>0</v>
      </c>
      <c r="F285" s="1">
        <v>0</v>
      </c>
      <c r="G285" s="2">
        <f t="shared" si="8"/>
        <v>303331.16147999995</v>
      </c>
      <c r="H285" s="2">
        <f t="shared" si="9"/>
        <v>0.30999999993946403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231487.2900000001</v>
      </c>
      <c r="D286" s="1">
        <f>'PR-RAS'!E290</f>
        <v>148523.46000000002</v>
      </c>
      <c r="E286" s="1">
        <v>0</v>
      </c>
      <c r="F286" s="1">
        <v>0</v>
      </c>
      <c r="G286" s="2">
        <f t="shared" si="8"/>
        <v>150632.24985000005</v>
      </c>
      <c r="H286" s="2">
        <f t="shared" si="9"/>
        <v>0.75000000011641532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24840.95</v>
      </c>
      <c r="D288" s="1">
        <f>'PR-RAS'!E292</f>
        <v>220463.06</v>
      </c>
      <c r="E288" s="1">
        <v>0</v>
      </c>
      <c r="F288" s="1">
        <v>0</v>
      </c>
      <c r="G288" s="2">
        <f t="shared" si="8"/>
        <v>133675.14908999999</v>
      </c>
      <c r="H288" s="2">
        <f t="shared" si="9"/>
        <v>0.1099999999969441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375.86</v>
      </c>
      <c r="D293" s="1">
        <f>'PR-RAS'!E298</f>
        <v>11486.59</v>
      </c>
      <c r="E293" s="1">
        <v>0</v>
      </c>
      <c r="F293" s="1">
        <v>0</v>
      </c>
      <c r="G293" s="2">
        <f t="shared" si="8"/>
        <v>6817.91968</v>
      </c>
      <c r="H293" s="2">
        <f t="shared" si="9"/>
        <v>0.54999999999984084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375.86</v>
      </c>
      <c r="D306" s="1">
        <f>'PR-RAS'!E311</f>
        <v>11486.59</v>
      </c>
      <c r="E306" s="1">
        <v>0</v>
      </c>
      <c r="F306" s="1">
        <v>0</v>
      </c>
      <c r="G306" s="2">
        <f t="shared" si="8"/>
        <v>7121.4571999999998</v>
      </c>
      <c r="H306" s="2">
        <f t="shared" si="9"/>
        <v>0.54999999999984084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375.86</v>
      </c>
      <c r="D307" s="1">
        <f>'PR-RAS'!E312</f>
        <v>11486.59</v>
      </c>
      <c r="E307" s="1">
        <v>0</v>
      </c>
      <c r="F307" s="1">
        <v>0</v>
      </c>
      <c r="G307" s="2">
        <f t="shared" si="8"/>
        <v>7144.8062399999999</v>
      </c>
      <c r="H307" s="2">
        <f t="shared" si="9"/>
        <v>0.54999999999984084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375.86</v>
      </c>
      <c r="D308" s="1">
        <f>'PR-RAS'!E313</f>
        <v>11486.59</v>
      </c>
      <c r="E308" s="1">
        <v>0</v>
      </c>
      <c r="F308" s="1">
        <v>0</v>
      </c>
      <c r="G308" s="2">
        <f t="shared" si="8"/>
        <v>7168.1552799999999</v>
      </c>
      <c r="H308" s="2">
        <f t="shared" si="9"/>
        <v>0.54999999999984084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57945.54</v>
      </c>
      <c r="D345" s="1">
        <f>'PR-RAS'!E350</f>
        <v>91870.73000000001</v>
      </c>
      <c r="E345" s="1">
        <v>0</v>
      </c>
      <c r="F345" s="1">
        <v>0</v>
      </c>
      <c r="G345" s="2">
        <f t="shared" si="8"/>
        <v>83140.328000000009</v>
      </c>
      <c r="H345" s="2">
        <f t="shared" si="9"/>
        <v>0.72999999998864951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57945.54</v>
      </c>
      <c r="D358" s="1">
        <f>'PR-RAS'!E363</f>
        <v>91870.73000000001</v>
      </c>
      <c r="E358" s="1">
        <v>0</v>
      </c>
      <c r="F358" s="1">
        <v>0</v>
      </c>
      <c r="G358" s="2">
        <f t="shared" si="8"/>
        <v>86282.259000000005</v>
      </c>
      <c r="H358" s="2">
        <f t="shared" si="9"/>
        <v>0.72999999998864951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39704.83</v>
      </c>
      <c r="D359" s="1">
        <f>'PR-RAS'!E364</f>
        <v>66186.98000000001</v>
      </c>
      <c r="E359" s="1">
        <v>0</v>
      </c>
      <c r="F359" s="1">
        <v>0</v>
      </c>
      <c r="G359" s="2">
        <f t="shared" si="8"/>
        <v>61604.206820000014</v>
      </c>
      <c r="H359" s="2">
        <f t="shared" si="9"/>
        <v>0.18999999998777639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42961.98</v>
      </c>
      <c r="E361" s="1">
        <v>0</v>
      </c>
      <c r="F361" s="1">
        <v>0</v>
      </c>
      <c r="G361" s="2">
        <f t="shared" si="8"/>
        <v>30932.625599999999</v>
      </c>
      <c r="H361" s="2">
        <f t="shared" si="9"/>
        <v>1.9999999996798579E-2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39704.83</v>
      </c>
      <c r="D362" s="1">
        <f>'PR-RAS'!E367</f>
        <v>23225</v>
      </c>
      <c r="E362" s="1">
        <v>0</v>
      </c>
      <c r="F362" s="1">
        <v>0</v>
      </c>
      <c r="G362" s="2">
        <f t="shared" si="8"/>
        <v>31101.893629999999</v>
      </c>
      <c r="H362" s="2">
        <f t="shared" si="9"/>
        <v>0.16999999999825377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18240.71</v>
      </c>
      <c r="D364" s="1">
        <f>'PR-RAS'!E369</f>
        <v>25683.75</v>
      </c>
      <c r="E364" s="1">
        <v>0</v>
      </c>
      <c r="F364" s="1">
        <v>0</v>
      </c>
      <c r="G364" s="2">
        <f t="shared" si="8"/>
        <v>25267.780229999997</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14065.29</v>
      </c>
      <c r="D370" s="1">
        <f>'PR-RAS'!E375</f>
        <v>0</v>
      </c>
      <c r="E370" s="1">
        <v>0</v>
      </c>
      <c r="F370" s="1">
        <v>0</v>
      </c>
      <c r="G370" s="2">
        <f t="shared" si="8"/>
        <v>5190.0920100000003</v>
      </c>
      <c r="H370" s="2">
        <f t="shared" si="9"/>
        <v>0.29000000000087311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4175.42</v>
      </c>
      <c r="D371" s="1">
        <f>'PR-RAS'!E376</f>
        <v>25683.75</v>
      </c>
      <c r="E371" s="1">
        <v>0</v>
      </c>
      <c r="F371" s="1">
        <v>0</v>
      </c>
      <c r="G371" s="2">
        <f t="shared" si="8"/>
        <v>20550.880399999998</v>
      </c>
      <c r="H371" s="2">
        <f t="shared" si="9"/>
        <v>0.67000000000007276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57569.68</v>
      </c>
      <c r="D403" s="1">
        <f>'PR-RAS'!E408</f>
        <v>80384.140000000014</v>
      </c>
      <c r="E403" s="1">
        <v>0</v>
      </c>
      <c r="F403" s="1">
        <v>0</v>
      </c>
      <c r="G403" s="2">
        <f t="shared" si="8"/>
        <v>87771.859920000017</v>
      </c>
      <c r="H403" s="2">
        <f t="shared" si="9"/>
        <v>0.4600000000136788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643252.30000000005</v>
      </c>
      <c r="D407" s="1">
        <f>'PR-RAS'!E412</f>
        <v>488349.21</v>
      </c>
      <c r="E407" s="1">
        <v>0</v>
      </c>
      <c r="F407" s="1">
        <v>0</v>
      </c>
      <c r="G407" s="2">
        <f t="shared" si="8"/>
        <v>657699.99232000008</v>
      </c>
      <c r="H407" s="2">
        <f t="shared" si="9"/>
        <v>0.51000000006752089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469334.68999999994</v>
      </c>
      <c r="D408" s="1">
        <f>'PR-RAS'!E413</f>
        <v>420209.89</v>
      </c>
      <c r="E408" s="1">
        <v>0</v>
      </c>
      <c r="F408" s="1">
        <v>0</v>
      </c>
      <c r="G408" s="2">
        <f t="shared" si="8"/>
        <v>533070.0692899999</v>
      </c>
      <c r="H408" s="2">
        <f t="shared" si="9"/>
        <v>0.42000000004190952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173917.6100000001</v>
      </c>
      <c r="D409" s="1">
        <f>'PR-RAS'!E414</f>
        <v>68139.320000000007</v>
      </c>
      <c r="E409" s="1">
        <v>0</v>
      </c>
      <c r="F409" s="1">
        <v>0</v>
      </c>
      <c r="G409" s="2">
        <f t="shared" si="8"/>
        <v>126560.07000000004</v>
      </c>
      <c r="H409" s="2">
        <f t="shared" si="9"/>
        <v>0.70999999990453944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24840.95</v>
      </c>
      <c r="D411" s="1">
        <f>'PR-RAS'!E416</f>
        <v>220463.06</v>
      </c>
      <c r="E411" s="1">
        <v>0</v>
      </c>
      <c r="F411" s="1">
        <v>0</v>
      </c>
      <c r="G411" s="2">
        <f t="shared" si="8"/>
        <v>190964.4987</v>
      </c>
      <c r="H411" s="2">
        <f t="shared" si="9"/>
        <v>0.1099999999969441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14599.47</v>
      </c>
      <c r="D522" s="1">
        <f>'PR-RAS'!E528</f>
        <v>14599.52</v>
      </c>
      <c r="E522" s="1">
        <v>0</v>
      </c>
      <c r="F522" s="1">
        <v>0</v>
      </c>
      <c r="G522" s="2">
        <f t="shared" ref="G522:G809" si="10">(B522/1000)*(C522*1+D522*2)</f>
        <v>22819.023710000001</v>
      </c>
      <c r="H522" s="2">
        <f t="shared" ref="H522:H809" si="11">ABS(C522-ROUND(C522,0))+ABS(D522-ROUND(D522,0))</f>
        <v>0.94999999999890861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14599.47</v>
      </c>
      <c r="D587" s="1">
        <f>'PR-RAS'!E593</f>
        <v>14599.52</v>
      </c>
      <c r="E587" s="1">
        <v>0</v>
      </c>
      <c r="F587" s="1">
        <v>0</v>
      </c>
      <c r="G587" s="2">
        <f t="shared" si="10"/>
        <v>25665.92686</v>
      </c>
      <c r="H587" s="2">
        <f t="shared" si="11"/>
        <v>0.94999999999890861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14599.47</v>
      </c>
      <c r="D599" s="1">
        <f>'PR-RAS'!E605</f>
        <v>14599.52</v>
      </c>
      <c r="E599" s="1">
        <v>0</v>
      </c>
      <c r="F599" s="1">
        <v>0</v>
      </c>
      <c r="G599" s="2">
        <f t="shared" si="10"/>
        <v>26191.508979999999</v>
      </c>
      <c r="H599" s="2">
        <f t="shared" si="11"/>
        <v>0.94999999999890861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14599.47</v>
      </c>
      <c r="D600" s="1">
        <f>'PR-RAS'!E606</f>
        <v>14599.52</v>
      </c>
      <c r="E600" s="1">
        <v>0</v>
      </c>
      <c r="F600" s="1">
        <v>0</v>
      </c>
      <c r="G600" s="2">
        <f t="shared" si="10"/>
        <v>26235.307489999999</v>
      </c>
      <c r="H600" s="2">
        <f t="shared" si="11"/>
        <v>0.94999999999890861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14599.47</v>
      </c>
      <c r="D630" s="1">
        <f>'PR-RAS'!E636</f>
        <v>14599.52</v>
      </c>
      <c r="E630" s="1">
        <v>0</v>
      </c>
      <c r="F630" s="1">
        <v>0</v>
      </c>
      <c r="G630" s="2">
        <f t="shared" si="10"/>
        <v>27549.262790000001</v>
      </c>
      <c r="H630" s="2">
        <f t="shared" si="11"/>
        <v>0.94999999999890861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643252.30000000005</v>
      </c>
      <c r="D633" s="1">
        <f>'PR-RAS'!E639</f>
        <v>488349.21</v>
      </c>
      <c r="E633" s="1">
        <v>0</v>
      </c>
      <c r="F633" s="1">
        <v>0</v>
      </c>
      <c r="G633" s="2">
        <f t="shared" si="10"/>
        <v>1023808.8550400002</v>
      </c>
      <c r="H633" s="2">
        <f t="shared" si="11"/>
        <v>0.51000000006752089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483934.15999999992</v>
      </c>
      <c r="D634" s="1">
        <f>'PR-RAS'!E640</f>
        <v>434809.41000000003</v>
      </c>
      <c r="E634" s="1">
        <v>0</v>
      </c>
      <c r="F634" s="1">
        <v>0</v>
      </c>
      <c r="G634" s="2">
        <f t="shared" si="10"/>
        <v>856799.03633999999</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159318.14000000013</v>
      </c>
      <c r="D635" s="1">
        <f>'PR-RAS'!E641</f>
        <v>53539.799999999988</v>
      </c>
      <c r="E635" s="1">
        <v>0</v>
      </c>
      <c r="F635" s="1">
        <v>0</v>
      </c>
      <c r="G635" s="2">
        <f t="shared" si="10"/>
        <v>168896.16716000007</v>
      </c>
      <c r="H635" s="2">
        <f t="shared" si="11"/>
        <v>0.34000000014202669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24840.95</v>
      </c>
      <c r="D637" s="1">
        <f>'PR-RAS'!E643</f>
        <v>220463.06</v>
      </c>
      <c r="E637" s="1">
        <v>0</v>
      </c>
      <c r="F637" s="1">
        <v>0</v>
      </c>
      <c r="G637" s="2">
        <f t="shared" si="10"/>
        <v>296227.85652000003</v>
      </c>
      <c r="H637" s="2">
        <f t="shared" si="11"/>
        <v>0.1099999999969441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184159.09000000014</v>
      </c>
      <c r="D639" s="1">
        <f>'PR-RAS'!E645</f>
        <v>274002.86</v>
      </c>
      <c r="E639" s="1">
        <v>0</v>
      </c>
      <c r="F639" s="1">
        <v>0</v>
      </c>
      <c r="G639" s="2">
        <f t="shared" si="10"/>
        <v>467121.14878000005</v>
      </c>
      <c r="H639" s="2">
        <f t="shared" si="11"/>
        <v>0.23000000015599653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26281.08</v>
      </c>
      <c r="D642" s="1">
        <f>'PR-RAS'!E649</f>
        <v>211758.23</v>
      </c>
      <c r="E642" s="1">
        <v>0</v>
      </c>
      <c r="F642" s="1">
        <v>0</v>
      </c>
      <c r="G642" s="2">
        <f t="shared" si="10"/>
        <v>288320.22314000002</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737568.96</v>
      </c>
      <c r="D643" s="1">
        <f>'PR-RAS'!E650</f>
        <v>515275.54</v>
      </c>
      <c r="E643" s="1">
        <v>0</v>
      </c>
      <c r="F643" s="1">
        <v>0</v>
      </c>
      <c r="G643" s="2">
        <f t="shared" si="10"/>
        <v>1135133.06568</v>
      </c>
      <c r="H643" s="2">
        <f t="shared" si="11"/>
        <v>0.50000000005820766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618661.88</v>
      </c>
      <c r="D644" s="1">
        <f>'PR-RAS'!E651</f>
        <v>513312.82</v>
      </c>
      <c r="E644" s="1">
        <v>0</v>
      </c>
      <c r="F644" s="1">
        <v>0</v>
      </c>
      <c r="G644" s="2">
        <f t="shared" si="10"/>
        <v>1057919.8753599999</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145188.15999999992</v>
      </c>
      <c r="D645" s="1">
        <f>'PR-RAS'!E652</f>
        <v>213720.95</v>
      </c>
      <c r="E645" s="1">
        <v>0</v>
      </c>
      <c r="F645" s="1">
        <v>0</v>
      </c>
      <c r="G645" s="2">
        <f t="shared" si="10"/>
        <v>368773.75863999996</v>
      </c>
      <c r="H645" s="2">
        <f t="shared" si="11"/>
        <v>0.20999999990453944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154273.01999999999</v>
      </c>
      <c r="D654" s="1">
        <f>'PR-RAS'!E661</f>
        <v>195444.12</v>
      </c>
      <c r="E654" s="1">
        <v>0</v>
      </c>
      <c r="F654" s="1">
        <v>0</v>
      </c>
      <c r="G654" s="2">
        <f t="shared" si="10"/>
        <v>355990.30278000003</v>
      </c>
      <c r="H654" s="2">
        <f t="shared" si="11"/>
        <v>0.13999999998486601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96128.55</v>
      </c>
      <c r="D691" s="1">
        <f>'PR-RAS'!E698</f>
        <v>7066</v>
      </c>
      <c r="E691" s="1">
        <v>0</v>
      </c>
      <c r="F691" s="1">
        <v>0</v>
      </c>
      <c r="G691" s="2">
        <f t="shared" si="10"/>
        <v>76079.77949999999</v>
      </c>
      <c r="H691" s="2">
        <f t="shared" si="11"/>
        <v>0.44999999999708962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2282.44</v>
      </c>
      <c r="D711" s="1">
        <f>'PR-RAS'!E718</f>
        <v>2388.66</v>
      </c>
      <c r="E711" s="1">
        <v>0</v>
      </c>
      <c r="F711" s="1">
        <v>0</v>
      </c>
      <c r="G711" s="2">
        <f t="shared" si="10"/>
        <v>5012.4295999999995</v>
      </c>
      <c r="H711" s="2">
        <f t="shared" si="11"/>
        <v>0.78000000000020009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3573.42</v>
      </c>
      <c r="D718" s="1">
        <f>'PR-RAS'!E725</f>
        <v>2033.96</v>
      </c>
      <c r="E718" s="1">
        <v>0</v>
      </c>
      <c r="F718" s="1">
        <v>0</v>
      </c>
      <c r="G718" s="2">
        <f t="shared" si="10"/>
        <v>5478.8407799999995</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559.87</v>
      </c>
      <c r="D735" s="1">
        <f>'PR-RAS'!E742</f>
        <v>325.51</v>
      </c>
      <c r="E735" s="1">
        <v>0</v>
      </c>
      <c r="F735" s="1">
        <v>0</v>
      </c>
      <c r="G735" s="2">
        <f t="shared" si="10"/>
        <v>888.79325999999992</v>
      </c>
      <c r="H735" s="2">
        <f t="shared" si="11"/>
        <v>0.62000000000000455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700</v>
      </c>
      <c r="E753" s="1">
        <v>0</v>
      </c>
      <c r="F753" s="1">
        <v>0</v>
      </c>
      <c r="G753" s="2">
        <f t="shared" si="10"/>
        <v>1052.8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3518.06</v>
      </c>
      <c r="D809" s="1">
        <f>'PR-RAS'!E816</f>
        <v>8700</v>
      </c>
      <c r="E809" s="1">
        <v>0</v>
      </c>
      <c r="F809" s="1">
        <v>0</v>
      </c>
      <c r="G809" s="2">
        <f t="shared" si="10"/>
        <v>16901.792480000004</v>
      </c>
      <c r="H809" s="2">
        <f t="shared" si="11"/>
        <v>5.999999999994543E-2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1058.56</v>
      </c>
      <c r="D814" s="1">
        <f>'PR-RAS'!E821</f>
        <v>900</v>
      </c>
      <c r="E814" s="1">
        <v>0</v>
      </c>
      <c r="F814" s="1">
        <v>0</v>
      </c>
      <c r="G814" s="2">
        <f t="shared" si="18"/>
        <v>2324.0092799999998</v>
      </c>
      <c r="H814" s="2">
        <f t="shared" si="19"/>
        <v>0.44000000000005457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v>
      </c>
      <c r="D816" s="1">
        <f>'PR-RAS'!E823</f>
        <v>0</v>
      </c>
      <c r="E816" s="1">
        <v>0</v>
      </c>
      <c r="F816" s="1">
        <v>0</v>
      </c>
      <c r="G816" s="2">
        <f t="shared" si="18"/>
        <v>64.898449999999997</v>
      </c>
      <c r="H816" s="2">
        <f t="shared" si="19"/>
        <v>0.37000000000000455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2235</v>
      </c>
      <c r="E817" s="1">
        <v>0</v>
      </c>
      <c r="F817" s="1">
        <v>0</v>
      </c>
      <c r="G817" s="2">
        <f t="shared" si="18"/>
        <v>3647.52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225</v>
      </c>
      <c r="E819" s="1">
        <v>0</v>
      </c>
      <c r="F819" s="1">
        <v>0</v>
      </c>
      <c r="G819" s="2">
        <f t="shared" si="18"/>
        <v>368.09999999999997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67.95</v>
      </c>
      <c r="D820" s="1">
        <f>'PR-RAS'!E827</f>
        <v>0</v>
      </c>
      <c r="E820" s="1">
        <v>0</v>
      </c>
      <c r="F820" s="1">
        <v>0</v>
      </c>
      <c r="G820" s="2">
        <f t="shared" si="18"/>
        <v>55.651049999999998</v>
      </c>
      <c r="H820" s="2">
        <f t="shared" si="19"/>
        <v>4.9999999999997158E-2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14599.47</v>
      </c>
      <c r="D947" s="1">
        <f>'PR-RAS'!E954</f>
        <v>14599.52</v>
      </c>
      <c r="E947" s="1">
        <v>0</v>
      </c>
      <c r="F947" s="1">
        <v>0</v>
      </c>
      <c r="G947" s="2">
        <f t="shared" si="18"/>
        <v>41433.390460000002</v>
      </c>
      <c r="H947" s="2">
        <f t="shared" si="19"/>
        <v>0.94999999999890861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53635.49</v>
      </c>
      <c r="D1480" s="6"/>
      <c r="E1480" s="6">
        <v>0</v>
      </c>
      <c r="F1480" s="6">
        <v>0</v>
      </c>
      <c r="G1480" s="7">
        <f t="shared" ref="G1480:G1580" si="34">B1480/1000*C1480</f>
        <v>53.635489999999997</v>
      </c>
      <c r="H1480" s="7">
        <f t="shared" ref="H1480:H1580" si="35">ABS(C1480-ROUND(C1480,0))</f>
        <v>0.48999999999796273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509525.73000000004</v>
      </c>
      <c r="D1481" s="1">
        <v>0</v>
      </c>
      <c r="E1481" s="1">
        <v>0</v>
      </c>
      <c r="F1481" s="1">
        <v>0</v>
      </c>
      <c r="G1481" s="2">
        <f t="shared" si="34"/>
        <v>1019.0514600000001</v>
      </c>
      <c r="H1481" s="2">
        <f t="shared" si="35"/>
        <v>0.26999999996041879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417655.00000000006</v>
      </c>
      <c r="D1483" s="1">
        <v>0</v>
      </c>
      <c r="E1483" s="1">
        <v>0</v>
      </c>
      <c r="F1483" s="1">
        <v>0</v>
      </c>
      <c r="G1483" s="2">
        <f t="shared" si="34"/>
        <v>1670.6200000000003</v>
      </c>
      <c r="H1483" s="2">
        <f t="shared" si="35"/>
        <v>5.8207660913467407E-11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66143.23</v>
      </c>
      <c r="D1484" s="1">
        <v>0</v>
      </c>
      <c r="E1484" s="1">
        <v>0</v>
      </c>
      <c r="F1484" s="1">
        <v>0</v>
      </c>
      <c r="G1484" s="2">
        <f t="shared" si="34"/>
        <v>330.71614999999997</v>
      </c>
      <c r="H1484" s="2">
        <f t="shared" si="35"/>
        <v>0.22999999999592546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193211.33</v>
      </c>
      <c r="D1485" s="1">
        <v>0</v>
      </c>
      <c r="E1485" s="1">
        <v>0</v>
      </c>
      <c r="F1485" s="1">
        <v>0</v>
      </c>
      <c r="G1485" s="2">
        <f t="shared" si="34"/>
        <v>1159.2679799999999</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1105.3900000000001</v>
      </c>
      <c r="D1486" s="1">
        <v>0</v>
      </c>
      <c r="E1486" s="1">
        <v>0</v>
      </c>
      <c r="F1486" s="1">
        <v>0</v>
      </c>
      <c r="G1486" s="2">
        <f t="shared" si="34"/>
        <v>7.7377300000000009</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700</v>
      </c>
      <c r="D1487" s="1">
        <v>0</v>
      </c>
      <c r="E1487" s="1">
        <v>0</v>
      </c>
      <c r="F1487" s="1">
        <v>0</v>
      </c>
      <c r="G1487" s="2">
        <f t="shared" si="34"/>
        <v>5.6000000000000005</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144194.47</v>
      </c>
      <c r="D1489" s="1">
        <v>0</v>
      </c>
      <c r="E1489" s="1">
        <v>0</v>
      </c>
      <c r="F1489" s="1">
        <v>0</v>
      </c>
      <c r="G1489" s="2">
        <f t="shared" si="34"/>
        <v>1441.9447</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12300.58</v>
      </c>
      <c r="D1491" s="1">
        <v>0</v>
      </c>
      <c r="E1491" s="1">
        <v>0</v>
      </c>
      <c r="F1491" s="1">
        <v>0</v>
      </c>
      <c r="G1491" s="2">
        <f t="shared" si="34"/>
        <v>147.60696000000002</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91870.73</v>
      </c>
      <c r="D1492" s="1">
        <v>0</v>
      </c>
      <c r="E1492" s="1">
        <v>0</v>
      </c>
      <c r="F1492" s="1">
        <v>0</v>
      </c>
      <c r="G1492" s="2">
        <f t="shared" si="34"/>
        <v>1194.3194899999999</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501692.56000000006</v>
      </c>
      <c r="D1499" s="1">
        <v>0</v>
      </c>
      <c r="E1499" s="1">
        <v>0</v>
      </c>
      <c r="F1499" s="1">
        <v>0</v>
      </c>
      <c r="G1499" s="2">
        <f t="shared" si="34"/>
        <v>10033.851200000001</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405499.97000000003</v>
      </c>
      <c r="D1501" s="1">
        <v>0</v>
      </c>
      <c r="E1501" s="1">
        <v>0</v>
      </c>
      <c r="F1501" s="1">
        <v>0</v>
      </c>
      <c r="G1501" s="2">
        <f t="shared" si="34"/>
        <v>8920.9993400000003</v>
      </c>
      <c r="H1501" s="2">
        <f t="shared" si="35"/>
        <v>2.9999999969732016E-2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64677.61</v>
      </c>
      <c r="D1502" s="1">
        <v>0</v>
      </c>
      <c r="E1502" s="1">
        <v>0</v>
      </c>
      <c r="F1502" s="1">
        <v>0</v>
      </c>
      <c r="G1502" s="2">
        <f t="shared" si="34"/>
        <v>1487.58503</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185326.31</v>
      </c>
      <c r="D1503" s="1">
        <v>0</v>
      </c>
      <c r="E1503" s="1">
        <v>0</v>
      </c>
      <c r="F1503" s="1">
        <v>0</v>
      </c>
      <c r="G1503" s="2">
        <f t="shared" si="34"/>
        <v>4447.8314399999999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1105.51</v>
      </c>
      <c r="D1504" s="1">
        <v>0</v>
      </c>
      <c r="E1504" s="1">
        <v>0</v>
      </c>
      <c r="F1504" s="1">
        <v>0</v>
      </c>
      <c r="G1504" s="2">
        <f t="shared" si="34"/>
        <v>27.63775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700</v>
      </c>
      <c r="D1505" s="1">
        <v>0</v>
      </c>
      <c r="E1505" s="1">
        <v>0</v>
      </c>
      <c r="F1505" s="1">
        <v>0</v>
      </c>
      <c r="G1505" s="2">
        <f t="shared" si="34"/>
        <v>18.2</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144194.47</v>
      </c>
      <c r="D1507" s="1">
        <v>0</v>
      </c>
      <c r="E1507" s="1">
        <v>0</v>
      </c>
      <c r="F1507" s="1">
        <v>0</v>
      </c>
      <c r="G1507" s="2">
        <f t="shared" si="34"/>
        <v>4037.4451600000002</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9496.07</v>
      </c>
      <c r="D1509" s="1">
        <v>0</v>
      </c>
      <c r="E1509" s="1">
        <v>0</v>
      </c>
      <c r="F1509" s="1">
        <v>0</v>
      </c>
      <c r="G1509" s="2">
        <f t="shared" si="34"/>
        <v>284.88209999999998</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81593.09</v>
      </c>
      <c r="D1510" s="1">
        <v>0</v>
      </c>
      <c r="E1510" s="1">
        <v>0</v>
      </c>
      <c r="F1510" s="1">
        <v>0</v>
      </c>
      <c r="G1510" s="2">
        <f t="shared" si="34"/>
        <v>2529.3857899999998</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14599.5</v>
      </c>
      <c r="D1511" s="1">
        <v>0</v>
      </c>
      <c r="E1511" s="1">
        <v>0</v>
      </c>
      <c r="F1511" s="1">
        <v>0</v>
      </c>
      <c r="G1511" s="2">
        <f t="shared" si="34"/>
        <v>467.18400000000003</v>
      </c>
      <c r="H1511" s="2">
        <f t="shared" si="35"/>
        <v>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14599.5</v>
      </c>
      <c r="D1515" s="1">
        <v>0</v>
      </c>
      <c r="E1515" s="1">
        <v>0</v>
      </c>
      <c r="F1515" s="1">
        <v>0</v>
      </c>
      <c r="G1515" s="2">
        <f t="shared" si="34"/>
        <v>525.58199999999999</v>
      </c>
      <c r="H1515" s="2">
        <f t="shared" si="35"/>
        <v>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61468.660000000033</v>
      </c>
      <c r="D1517" s="1">
        <v>0</v>
      </c>
      <c r="E1517" s="1">
        <v>0</v>
      </c>
      <c r="F1517" s="1">
        <v>0</v>
      </c>
      <c r="G1517" s="2">
        <f t="shared" si="34"/>
        <v>2335.8090800000014</v>
      </c>
      <c r="H1517" s="2">
        <f t="shared" si="35"/>
        <v>0.33999999996740371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16400.82</v>
      </c>
      <c r="D1518" s="1">
        <v>0</v>
      </c>
      <c r="E1518" s="1">
        <v>0</v>
      </c>
      <c r="F1518" s="1">
        <v>0</v>
      </c>
      <c r="G1518" s="2">
        <f t="shared" si="34"/>
        <v>639.63198</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6123.1799999999994</v>
      </c>
      <c r="D1524" s="1">
        <v>0</v>
      </c>
      <c r="E1524" s="1">
        <v>0</v>
      </c>
      <c r="F1524" s="1">
        <v>0</v>
      </c>
      <c r="G1524" s="2">
        <f t="shared" si="34"/>
        <v>275.54309999999998</v>
      </c>
      <c r="H1524" s="2">
        <f t="shared" si="35"/>
        <v>0.17999999999938154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6118.36</v>
      </c>
      <c r="D1530" s="1">
        <v>0</v>
      </c>
      <c r="E1530" s="1">
        <v>0</v>
      </c>
      <c r="F1530" s="1">
        <v>0</v>
      </c>
      <c r="G1530" s="2">
        <f t="shared" si="34"/>
        <v>312.03635999999995</v>
      </c>
      <c r="H1530" s="2">
        <f t="shared" si="35"/>
        <v>0.35999999999967258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6118.36</v>
      </c>
      <c r="D1531" s="1">
        <v>0</v>
      </c>
      <c r="E1531" s="1">
        <v>0</v>
      </c>
      <c r="F1531" s="1">
        <v>0</v>
      </c>
      <c r="G1531" s="2">
        <f t="shared" si="34"/>
        <v>318.15471999999994</v>
      </c>
      <c r="H1531" s="2">
        <f t="shared" si="35"/>
        <v>0.35999999999967258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4.82</v>
      </c>
      <c r="D1535" s="1">
        <v>0</v>
      </c>
      <c r="E1535" s="1">
        <v>0</v>
      </c>
      <c r="F1535" s="1">
        <v>0</v>
      </c>
      <c r="G1535" s="2">
        <f t="shared" si="34"/>
        <v>0.26992000000000005</v>
      </c>
      <c r="H1535" s="2">
        <f t="shared" si="35"/>
        <v>0.17999999999999972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4.82</v>
      </c>
      <c r="D1536" s="1">
        <v>0</v>
      </c>
      <c r="E1536" s="1">
        <v>0</v>
      </c>
      <c r="F1536" s="1">
        <v>0</v>
      </c>
      <c r="G1536" s="2">
        <f t="shared" si="34"/>
        <v>0.27474000000000004</v>
      </c>
      <c r="H1536" s="2">
        <f t="shared" si="35"/>
        <v>0.17999999999999972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10277.64</v>
      </c>
      <c r="D1565" s="1">
        <v>0</v>
      </c>
      <c r="E1565" s="1">
        <v>0</v>
      </c>
      <c r="F1565" s="1">
        <v>0</v>
      </c>
      <c r="G1565" s="2">
        <f t="shared" si="34"/>
        <v>883.87703999999985</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10277.64</v>
      </c>
      <c r="D1566" s="1">
        <v>0</v>
      </c>
      <c r="E1566" s="1">
        <v>0</v>
      </c>
      <c r="F1566" s="1">
        <v>0</v>
      </c>
      <c r="G1566" s="2">
        <f t="shared" si="34"/>
        <v>894.15467999999987</v>
      </c>
      <c r="H1566" s="2">
        <f t="shared" si="35"/>
        <v>0.36000000000058208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45067.839999999997</v>
      </c>
      <c r="D1576" s="1">
        <v>0</v>
      </c>
      <c r="E1576" s="1">
        <v>0</v>
      </c>
      <c r="F1576" s="1">
        <v>0</v>
      </c>
      <c r="G1576" s="2">
        <f t="shared" si="34"/>
        <v>4371.5804799999996</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15868.75</v>
      </c>
      <c r="D1578" s="1">
        <v>0</v>
      </c>
      <c r="E1578" s="1">
        <v>0</v>
      </c>
      <c r="F1578" s="1">
        <v>0</v>
      </c>
      <c r="G1578" s="2">
        <f t="shared" si="34"/>
        <v>1571.0062500000001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29199.09</v>
      </c>
      <c r="D1580" s="13">
        <v>0</v>
      </c>
      <c r="E1580" s="13">
        <v>0</v>
      </c>
      <c r="F1580" s="13">
        <v>0</v>
      </c>
      <c r="G1580" s="14">
        <f t="shared" si="34"/>
        <v>2949.1080900000002</v>
      </c>
      <c r="H1580" s="14">
        <f t="shared" si="35"/>
        <v>9.0000000000145519E-2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642876.44000000006</v>
      </c>
      <c r="I16" s="170">
        <f>'PR-RAS'!E6</f>
        <v>476862.62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411389.14999999997</v>
      </c>
      <c r="I17" s="170">
        <f>'PR-RAS'!E151</f>
        <v>328339.15999999997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184159.09000000014</v>
      </c>
      <c r="I18" s="170">
        <f>'PR-RAS'!E645</f>
        <v>274002.86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53635.49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61468.660000000033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16400.82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45067.839999999997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642876.44000000006</v>
      </c>
      <c r="E6" s="51">
        <f>E7+E44+E50+E82+E106+E124+E133+E139</f>
        <v>476862.62</v>
      </c>
      <c r="F6" s="52">
        <f t="shared" ref="F6:F131" si="0">IF(D6&lt;&gt;0,IF(E6/D6&gt;=100,"&gt;&gt;100",E6/D6*100),"-")</f>
        <v>74.17640316699115</v>
      </c>
    </row>
    <row r="7" spans="1:25" ht="12.75" customHeight="1" x14ac:dyDescent="0.2">
      <c r="A7" s="53">
        <v>61</v>
      </c>
      <c r="B7" s="294" t="s">
        <v>60</v>
      </c>
      <c r="C7" s="50" t="s">
        <v>61</v>
      </c>
      <c r="D7" s="51">
        <f t="shared" ref="D7:E7" si="1">D8+D17+D23+D29+D37+D40</f>
        <v>112719.65000000001</v>
      </c>
      <c r="E7" s="51">
        <f t="shared" si="1"/>
        <v>101720.96000000001</v>
      </c>
      <c r="F7" s="52">
        <f t="shared" si="0"/>
        <v>90.242437764844013</v>
      </c>
    </row>
    <row r="8" spans="1:25" ht="12.75" customHeight="1" x14ac:dyDescent="0.2">
      <c r="A8" s="53">
        <v>611</v>
      </c>
      <c r="B8" s="85" t="s">
        <v>62</v>
      </c>
      <c r="C8" s="50" t="s">
        <v>63</v>
      </c>
      <c r="D8" s="51">
        <f t="shared" ref="D8:E8" si="2">SUM(D9:D14)-D15-D16</f>
        <v>104378.65000000001</v>
      </c>
      <c r="E8" s="51">
        <f t="shared" si="2"/>
        <v>93016.41</v>
      </c>
      <c r="F8" s="52">
        <f t="shared" si="0"/>
        <v>89.114402226892182</v>
      </c>
    </row>
    <row r="9" spans="1:25" ht="12.75" customHeight="1" x14ac:dyDescent="0.2">
      <c r="A9" s="53">
        <v>6111</v>
      </c>
      <c r="B9" s="85" t="s">
        <v>64</v>
      </c>
      <c r="C9" s="50" t="s">
        <v>65</v>
      </c>
      <c r="D9" s="242">
        <v>107904.69</v>
      </c>
      <c r="E9" s="242">
        <v>95824.25</v>
      </c>
      <c r="F9" s="52">
        <f t="shared" si="0"/>
        <v>88.804527402840421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3526.04</v>
      </c>
      <c r="E15" s="242">
        <v>2807.84</v>
      </c>
      <c r="F15" s="52">
        <f t="shared" si="0"/>
        <v>79.631541332486307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7070.96</v>
      </c>
      <c r="E23" s="51">
        <f t="shared" si="4"/>
        <v>7659.95</v>
      </c>
      <c r="F23" s="52">
        <f t="shared" si="0"/>
        <v>108.32970346317896</v>
      </c>
    </row>
    <row r="24" spans="1:6" ht="12.75" customHeight="1" x14ac:dyDescent="0.2">
      <c r="A24" s="53">
        <v>6131</v>
      </c>
      <c r="B24" s="85" t="s">
        <v>94</v>
      </c>
      <c r="C24" s="50" t="s">
        <v>95</v>
      </c>
      <c r="D24" s="242">
        <v>318.18</v>
      </c>
      <c r="E24" s="242">
        <v>474.15</v>
      </c>
      <c r="F24" s="52">
        <f t="shared" si="0"/>
        <v>149.01942296813124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6752.78</v>
      </c>
      <c r="E27" s="242">
        <v>7185.8</v>
      </c>
      <c r="F27" s="52">
        <f t="shared" si="0"/>
        <v>106.41247012341583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1270.04</v>
      </c>
      <c r="E29" s="51">
        <f t="shared" si="5"/>
        <v>1044.5999999999999</v>
      </c>
      <c r="F29" s="52">
        <f t="shared" si="0"/>
        <v>82.249377972347332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1270.04</v>
      </c>
      <c r="E31" s="242">
        <v>1044.5999999999999</v>
      </c>
      <c r="F31" s="52">
        <f t="shared" si="0"/>
        <v>82.249377972347332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250401.57</v>
      </c>
      <c r="E50" s="51">
        <f>E51+E54+E59+E62+E65+E68+E71+E74+E77</f>
        <v>202510.12</v>
      </c>
      <c r="F50" s="52">
        <f t="shared" si="0"/>
        <v>80.874141484017045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154273.01999999999</v>
      </c>
      <c r="E59" s="51">
        <f t="shared" si="12"/>
        <v>195444.12</v>
      </c>
      <c r="F59" s="52">
        <f t="shared" si="0"/>
        <v>126.68716798309907</v>
      </c>
    </row>
    <row r="60" spans="1:6" ht="24" x14ac:dyDescent="0.2">
      <c r="A60" s="53">
        <v>6331</v>
      </c>
      <c r="B60" s="86" t="s">
        <v>166</v>
      </c>
      <c r="C60" s="50" t="s">
        <v>167</v>
      </c>
      <c r="D60" s="242">
        <v>154273.01999999999</v>
      </c>
      <c r="E60" s="242">
        <v>195444.12</v>
      </c>
      <c r="F60" s="52">
        <f t="shared" si="0"/>
        <v>126.68716798309907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96128.55</v>
      </c>
      <c r="E74" s="51">
        <f t="shared" si="17"/>
        <v>7066</v>
      </c>
      <c r="F74" s="52">
        <f t="shared" si="0"/>
        <v>7.3505737889523974</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96128.55</v>
      </c>
      <c r="E76" s="242">
        <v>7066</v>
      </c>
      <c r="F76" s="52">
        <f t="shared" si="0"/>
        <v>7.3505737889523974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136165.29999999999</v>
      </c>
      <c r="E82" s="51">
        <f t="shared" si="19"/>
        <v>137310.04999999999</v>
      </c>
      <c r="F82" s="52">
        <f t="shared" si="0"/>
        <v>100.8407061123502</v>
      </c>
    </row>
    <row r="83" spans="1:6" ht="12.75" customHeight="1" x14ac:dyDescent="0.2">
      <c r="A83" s="53">
        <v>641</v>
      </c>
      <c r="B83" s="85" t="s">
        <v>212</v>
      </c>
      <c r="C83" s="50" t="s">
        <v>213</v>
      </c>
      <c r="D83" s="51">
        <f t="shared" ref="D83:E83" si="20">SUM(D84:D90)</f>
        <v>0</v>
      </c>
      <c r="E83" s="51">
        <f t="shared" si="20"/>
        <v>137310.04999999999</v>
      </c>
      <c r="F83" s="52" t="str">
        <f t="shared" si="0"/>
        <v>-</v>
      </c>
    </row>
    <row r="84" spans="1:6" ht="12.75" customHeight="1" x14ac:dyDescent="0.2">
      <c r="A84" s="53">
        <v>6412</v>
      </c>
      <c r="B84" s="85" t="s">
        <v>214</v>
      </c>
      <c r="C84" s="50" t="s">
        <v>215</v>
      </c>
      <c r="D84" s="242">
        <v>0</v>
      </c>
      <c r="E84" s="242">
        <v>100</v>
      </c>
      <c r="F84" s="52" t="str">
        <f t="shared" si="0"/>
        <v>-</v>
      </c>
    </row>
    <row r="85" spans="1:6" ht="12.75" customHeight="1" x14ac:dyDescent="0.2">
      <c r="A85" s="53">
        <v>6413</v>
      </c>
      <c r="B85" s="85" t="s">
        <v>216</v>
      </c>
      <c r="C85" s="50" t="s">
        <v>217</v>
      </c>
      <c r="D85" s="242">
        <v>0</v>
      </c>
      <c r="E85" s="242">
        <v>11026.43</v>
      </c>
      <c r="F85" s="52" t="str">
        <f t="shared" si="0"/>
        <v>-</v>
      </c>
    </row>
    <row r="86" spans="1:6" ht="12.75" customHeight="1" x14ac:dyDescent="0.2">
      <c r="A86" s="53">
        <v>6414</v>
      </c>
      <c r="B86" s="85" t="s">
        <v>218</v>
      </c>
      <c r="C86" s="50" t="s">
        <v>219</v>
      </c>
      <c r="D86" s="242">
        <v>0</v>
      </c>
      <c r="E86" s="242">
        <v>126183.62</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136165.29999999999</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7966.87</v>
      </c>
      <c r="E93" s="242"/>
      <c r="F93" s="52">
        <f t="shared" si="0"/>
        <v>0</v>
      </c>
    </row>
    <row r="94" spans="1:6" ht="12.75" customHeight="1" x14ac:dyDescent="0.2">
      <c r="A94" s="53">
        <v>6423</v>
      </c>
      <c r="B94" s="85" t="s">
        <v>234</v>
      </c>
      <c r="C94" s="50" t="s">
        <v>235</v>
      </c>
      <c r="D94" s="242">
        <v>128198.43</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143589.92000000001</v>
      </c>
      <c r="E106" s="51">
        <f t="shared" si="23"/>
        <v>35321.49</v>
      </c>
      <c r="F106" s="52">
        <f t="shared" si="0"/>
        <v>24.598864599966344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120140.04000000001</v>
      </c>
      <c r="E112" s="51">
        <f t="shared" si="25"/>
        <v>11473.26</v>
      </c>
      <c r="F112" s="52">
        <f t="shared" si="0"/>
        <v>9.5499052605609247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19.079999999999998</v>
      </c>
      <c r="E114" s="242">
        <v>15.9</v>
      </c>
      <c r="F114" s="52">
        <f t="shared" si="0"/>
        <v>83.333333333333343</v>
      </c>
    </row>
    <row r="115" spans="1:6" ht="12.75" customHeight="1" x14ac:dyDescent="0.2">
      <c r="A115" s="53">
        <v>6524</v>
      </c>
      <c r="B115" s="85" t="s">
        <v>276</v>
      </c>
      <c r="C115" s="50" t="s">
        <v>277</v>
      </c>
      <c r="D115" s="242">
        <v>77020.490000000005</v>
      </c>
      <c r="E115" s="242">
        <v>9274.34</v>
      </c>
      <c r="F115" s="52">
        <f t="shared" si="0"/>
        <v>12.041393140968072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43100.47</v>
      </c>
      <c r="E117" s="242">
        <v>2183.02</v>
      </c>
      <c r="F117" s="52">
        <f t="shared" si="0"/>
        <v>5.0649563682252188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23449.879999999997</v>
      </c>
      <c r="E120" s="51">
        <f t="shared" si="26"/>
        <v>23848.23</v>
      </c>
      <c r="F120" s="52">
        <f t="shared" si="0"/>
        <v>101.69872937516101</v>
      </c>
    </row>
    <row r="121" spans="1:6" ht="12.75" customHeight="1" x14ac:dyDescent="0.2">
      <c r="A121" s="53">
        <v>6531</v>
      </c>
      <c r="B121" s="85" t="s">
        <v>288</v>
      </c>
      <c r="C121" s="50" t="s">
        <v>289</v>
      </c>
      <c r="D121" s="242">
        <v>179.2</v>
      </c>
      <c r="E121" s="242"/>
      <c r="F121" s="52">
        <f t="shared" si="0"/>
        <v>0</v>
      </c>
    </row>
    <row r="122" spans="1:6" ht="12.75" customHeight="1" x14ac:dyDescent="0.2">
      <c r="A122" s="53">
        <v>6532</v>
      </c>
      <c r="B122" s="85" t="s">
        <v>290</v>
      </c>
      <c r="C122" s="50" t="s">
        <v>291</v>
      </c>
      <c r="D122" s="242">
        <v>19717.259999999998</v>
      </c>
      <c r="E122" s="242">
        <v>20488.23</v>
      </c>
      <c r="F122" s="52">
        <f t="shared" si="0"/>
        <v>103.91012747207269</v>
      </c>
    </row>
    <row r="123" spans="1:6" ht="12.75" customHeight="1" x14ac:dyDescent="0.2">
      <c r="A123" s="53">
        <v>6533</v>
      </c>
      <c r="B123" s="85" t="s">
        <v>292</v>
      </c>
      <c r="C123" s="50" t="s">
        <v>293</v>
      </c>
      <c r="D123" s="242">
        <v>3553.42</v>
      </c>
      <c r="E123" s="242">
        <v>3360</v>
      </c>
      <c r="F123" s="52">
        <f t="shared" si="0"/>
        <v>94.556793173900061</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411389.14999999997</v>
      </c>
      <c r="E151" s="51">
        <f t="shared" si="35"/>
        <v>328339.15999999997</v>
      </c>
      <c r="F151" s="52">
        <f t="shared" si="31"/>
        <v>79.812304237970295</v>
      </c>
    </row>
    <row r="152" spans="1:6" ht="12.75" customHeight="1" x14ac:dyDescent="0.2">
      <c r="A152" s="53">
        <v>31</v>
      </c>
      <c r="B152" s="85" t="s">
        <v>349</v>
      </c>
      <c r="C152" s="50" t="s">
        <v>350</v>
      </c>
      <c r="D152" s="51">
        <f t="shared" ref="D152:E152" si="36">D153+D158+D159</f>
        <v>55903.119999999995</v>
      </c>
      <c r="E152" s="51">
        <f t="shared" si="36"/>
        <v>66923.23000000001</v>
      </c>
      <c r="F152" s="52">
        <f t="shared" si="31"/>
        <v>119.71287112418774</v>
      </c>
    </row>
    <row r="153" spans="1:6" ht="12.75" customHeight="1" x14ac:dyDescent="0.2">
      <c r="A153" s="53">
        <v>311</v>
      </c>
      <c r="B153" s="85" t="s">
        <v>351</v>
      </c>
      <c r="C153" s="50" t="s">
        <v>352</v>
      </c>
      <c r="D153" s="51">
        <f t="shared" ref="D153:E153" si="37">SUM(D154:D157)</f>
        <v>46455.409999999996</v>
      </c>
      <c r="E153" s="51">
        <f t="shared" si="37"/>
        <v>55951.98</v>
      </c>
      <c r="F153" s="52">
        <f t="shared" si="31"/>
        <v>120.44233384228018</v>
      </c>
    </row>
    <row r="154" spans="1:6" ht="12.75" customHeight="1" x14ac:dyDescent="0.2">
      <c r="A154" s="53">
        <v>3111</v>
      </c>
      <c r="B154" s="85" t="s">
        <v>353</v>
      </c>
      <c r="C154" s="50" t="s">
        <v>354</v>
      </c>
      <c r="D154" s="242">
        <v>45991.77</v>
      </c>
      <c r="E154" s="242">
        <v>54371.3</v>
      </c>
      <c r="F154" s="52">
        <f t="shared" si="31"/>
        <v>118.21962929454554</v>
      </c>
    </row>
    <row r="155" spans="1:6" ht="12.75" customHeight="1" x14ac:dyDescent="0.2">
      <c r="A155" s="53">
        <v>3112</v>
      </c>
      <c r="B155" s="85" t="s">
        <v>355</v>
      </c>
      <c r="C155" s="50" t="s">
        <v>356</v>
      </c>
      <c r="D155" s="242">
        <v>463.64</v>
      </c>
      <c r="E155" s="242">
        <v>1580.68</v>
      </c>
      <c r="F155" s="52">
        <f t="shared" si="31"/>
        <v>340.92830644465539</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1859.05</v>
      </c>
      <c r="E158" s="242">
        <v>2000</v>
      </c>
      <c r="F158" s="52">
        <f t="shared" si="31"/>
        <v>107.58182942900945</v>
      </c>
    </row>
    <row r="159" spans="1:6" ht="12.75" customHeight="1" x14ac:dyDescent="0.2">
      <c r="A159" s="53">
        <v>313</v>
      </c>
      <c r="B159" s="85" t="s">
        <v>363</v>
      </c>
      <c r="C159" s="50" t="s">
        <v>364</v>
      </c>
      <c r="D159" s="51">
        <f t="shared" ref="D159:E159" si="38">SUM(D160:D162)</f>
        <v>7588.66</v>
      </c>
      <c r="E159" s="51">
        <f t="shared" si="38"/>
        <v>8971.25</v>
      </c>
      <c r="F159" s="52">
        <f t="shared" si="31"/>
        <v>118.21915858662794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7588.66</v>
      </c>
      <c r="E161" s="242">
        <v>8971.25</v>
      </c>
      <c r="F161" s="52">
        <f t="shared" si="31"/>
        <v>118.21915858662794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295362.69</v>
      </c>
      <c r="E163" s="51">
        <f t="shared" si="39"/>
        <v>190791.33000000002</v>
      </c>
      <c r="F163" s="52">
        <f t="shared" si="31"/>
        <v>64.595609553799775</v>
      </c>
    </row>
    <row r="164" spans="1:6" ht="12.75" customHeight="1" x14ac:dyDescent="0.2">
      <c r="A164" s="53">
        <v>321</v>
      </c>
      <c r="B164" s="85" t="s">
        <v>372</v>
      </c>
      <c r="C164" s="50" t="s">
        <v>373</v>
      </c>
      <c r="D164" s="51">
        <f t="shared" ref="D164:E164" si="40">SUM(D165:D168)</f>
        <v>2728.88</v>
      </c>
      <c r="E164" s="51">
        <f t="shared" si="40"/>
        <v>3420.2599999999998</v>
      </c>
      <c r="F164" s="52">
        <f t="shared" si="31"/>
        <v>125.33566884582686</v>
      </c>
    </row>
    <row r="165" spans="1:6" ht="12.75" customHeight="1" x14ac:dyDescent="0.2">
      <c r="A165" s="53">
        <v>3211</v>
      </c>
      <c r="B165" s="85" t="s">
        <v>374</v>
      </c>
      <c r="C165" s="50" t="s">
        <v>375</v>
      </c>
      <c r="D165" s="242">
        <v>0</v>
      </c>
      <c r="E165" s="242">
        <v>15</v>
      </c>
      <c r="F165" s="52" t="str">
        <f t="shared" si="31"/>
        <v>-</v>
      </c>
    </row>
    <row r="166" spans="1:6" ht="12.75" customHeight="1" x14ac:dyDescent="0.2">
      <c r="A166" s="53">
        <v>3212</v>
      </c>
      <c r="B166" s="85" t="s">
        <v>376</v>
      </c>
      <c r="C166" s="50" t="s">
        <v>377</v>
      </c>
      <c r="D166" s="242">
        <v>2282.44</v>
      </c>
      <c r="E166" s="242">
        <v>2388.66</v>
      </c>
      <c r="F166" s="52">
        <f t="shared" si="31"/>
        <v>104.65379155640453</v>
      </c>
    </row>
    <row r="167" spans="1:6" ht="12.75" customHeight="1" x14ac:dyDescent="0.2">
      <c r="A167" s="53">
        <v>3213</v>
      </c>
      <c r="B167" s="85" t="s">
        <v>378</v>
      </c>
      <c r="C167" s="50" t="s">
        <v>379</v>
      </c>
      <c r="D167" s="242">
        <v>407.84</v>
      </c>
      <c r="E167" s="242">
        <v>118.75</v>
      </c>
      <c r="F167" s="52">
        <f t="shared" si="31"/>
        <v>29.116810513927032</v>
      </c>
    </row>
    <row r="168" spans="1:6" ht="12.75" customHeight="1" x14ac:dyDescent="0.2">
      <c r="A168" s="53">
        <v>3214</v>
      </c>
      <c r="B168" s="85" t="s">
        <v>380</v>
      </c>
      <c r="C168" s="50" t="s">
        <v>381</v>
      </c>
      <c r="D168" s="242">
        <v>38.6</v>
      </c>
      <c r="E168" s="242">
        <v>897.85</v>
      </c>
      <c r="F168" s="52">
        <f t="shared" si="31"/>
        <v>2326.036269430052</v>
      </c>
    </row>
    <row r="169" spans="1:6" ht="12.75" customHeight="1" x14ac:dyDescent="0.2">
      <c r="A169" s="53">
        <v>322</v>
      </c>
      <c r="B169" s="85" t="s">
        <v>382</v>
      </c>
      <c r="C169" s="50" t="s">
        <v>383</v>
      </c>
      <c r="D169" s="51">
        <f t="shared" ref="D169:E169" si="41">SUM(D170:D176)</f>
        <v>72032.61</v>
      </c>
      <c r="E169" s="51">
        <f t="shared" si="41"/>
        <v>46320.94</v>
      </c>
      <c r="F169" s="52">
        <f t="shared" si="31"/>
        <v>64.305513849907697</v>
      </c>
    </row>
    <row r="170" spans="1:6" ht="12.75" customHeight="1" x14ac:dyDescent="0.2">
      <c r="A170" s="53">
        <v>3221</v>
      </c>
      <c r="B170" s="85" t="s">
        <v>384</v>
      </c>
      <c r="C170" s="50" t="s">
        <v>385</v>
      </c>
      <c r="D170" s="242">
        <v>1671.32</v>
      </c>
      <c r="E170" s="242">
        <v>3985</v>
      </c>
      <c r="F170" s="52">
        <f t="shared" si="31"/>
        <v>238.43429145824859</v>
      </c>
    </row>
    <row r="171" spans="1:6" ht="12.75" customHeight="1" x14ac:dyDescent="0.2">
      <c r="A171" s="53">
        <v>3222</v>
      </c>
      <c r="B171" s="85" t="s">
        <v>386</v>
      </c>
      <c r="C171" s="50" t="s">
        <v>387</v>
      </c>
      <c r="D171" s="242">
        <v>458.76</v>
      </c>
      <c r="E171" s="242">
        <v>373.17</v>
      </c>
      <c r="F171" s="52">
        <f t="shared" si="31"/>
        <v>81.34318597959718</v>
      </c>
    </row>
    <row r="172" spans="1:6" ht="12.75" customHeight="1" x14ac:dyDescent="0.2">
      <c r="A172" s="53">
        <v>3223</v>
      </c>
      <c r="B172" s="85" t="s">
        <v>388</v>
      </c>
      <c r="C172" s="50" t="s">
        <v>389</v>
      </c>
      <c r="D172" s="242">
        <v>19518.349999999999</v>
      </c>
      <c r="E172" s="242">
        <v>16260.87</v>
      </c>
      <c r="F172" s="52">
        <f t="shared" si="31"/>
        <v>83.310679437554924</v>
      </c>
    </row>
    <row r="173" spans="1:6" ht="12.75" customHeight="1" x14ac:dyDescent="0.2">
      <c r="A173" s="53">
        <v>3224</v>
      </c>
      <c r="B173" s="85" t="s">
        <v>390</v>
      </c>
      <c r="C173" s="50" t="s">
        <v>391</v>
      </c>
      <c r="D173" s="242">
        <v>50384.18</v>
      </c>
      <c r="E173" s="242">
        <v>25701.9</v>
      </c>
      <c r="F173" s="52">
        <f t="shared" si="31"/>
        <v>51.011845384801347</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153956.51999999999</v>
      </c>
      <c r="E177" s="51">
        <f t="shared" si="42"/>
        <v>112883.12</v>
      </c>
      <c r="F177" s="52">
        <f t="shared" si="31"/>
        <v>73.321428673498218</v>
      </c>
    </row>
    <row r="178" spans="1:6" ht="12.75" customHeight="1" x14ac:dyDescent="0.2">
      <c r="A178" s="53">
        <v>3231</v>
      </c>
      <c r="B178" s="85" t="s">
        <v>400</v>
      </c>
      <c r="C178" s="50" t="s">
        <v>401</v>
      </c>
      <c r="D178" s="242">
        <v>1755.11</v>
      </c>
      <c r="E178" s="242">
        <v>2317.16</v>
      </c>
      <c r="F178" s="52">
        <f t="shared" si="31"/>
        <v>132.02363384631161</v>
      </c>
    </row>
    <row r="179" spans="1:6" ht="12.75" customHeight="1" x14ac:dyDescent="0.2">
      <c r="A179" s="53">
        <v>3232</v>
      </c>
      <c r="B179" s="85" t="s">
        <v>402</v>
      </c>
      <c r="C179" s="50" t="s">
        <v>403</v>
      </c>
      <c r="D179" s="242">
        <v>76666.679999999993</v>
      </c>
      <c r="E179" s="242">
        <v>76519.789999999994</v>
      </c>
      <c r="F179" s="52">
        <f t="shared" si="31"/>
        <v>99.808404381147071</v>
      </c>
    </row>
    <row r="180" spans="1:6" ht="12.75" customHeight="1" x14ac:dyDescent="0.2">
      <c r="A180" s="53">
        <v>3233</v>
      </c>
      <c r="B180" s="85" t="s">
        <v>404</v>
      </c>
      <c r="C180" s="50" t="s">
        <v>405</v>
      </c>
      <c r="D180" s="242">
        <v>4704.71</v>
      </c>
      <c r="E180" s="242">
        <v>7968.81</v>
      </c>
      <c r="F180" s="52">
        <f t="shared" si="31"/>
        <v>169.37940914530333</v>
      </c>
    </row>
    <row r="181" spans="1:6" ht="12.75" customHeight="1" x14ac:dyDescent="0.2">
      <c r="A181" s="53">
        <v>3234</v>
      </c>
      <c r="B181" s="85" t="s">
        <v>406</v>
      </c>
      <c r="C181" s="50" t="s">
        <v>407</v>
      </c>
      <c r="D181" s="242">
        <v>9457.69</v>
      </c>
      <c r="E181" s="242">
        <v>7791.13</v>
      </c>
      <c r="F181" s="52">
        <f t="shared" si="31"/>
        <v>82.378783825648753</v>
      </c>
    </row>
    <row r="182" spans="1:6" ht="12.75" customHeight="1" x14ac:dyDescent="0.2">
      <c r="A182" s="53">
        <v>3235</v>
      </c>
      <c r="B182" s="85" t="s">
        <v>408</v>
      </c>
      <c r="C182" s="50" t="s">
        <v>409</v>
      </c>
      <c r="D182" s="242">
        <v>1778.62</v>
      </c>
      <c r="E182" s="242">
        <v>1850.91</v>
      </c>
      <c r="F182" s="52">
        <f t="shared" si="31"/>
        <v>104.06438699666035</v>
      </c>
    </row>
    <row r="183" spans="1:6" ht="12.75" customHeight="1" x14ac:dyDescent="0.2">
      <c r="A183" s="53">
        <v>3236</v>
      </c>
      <c r="B183" s="85" t="s">
        <v>410</v>
      </c>
      <c r="C183" s="50" t="s">
        <v>411</v>
      </c>
      <c r="D183" s="242">
        <v>2114.73</v>
      </c>
      <c r="E183" s="242">
        <v>1763.9</v>
      </c>
      <c r="F183" s="52">
        <f t="shared" si="31"/>
        <v>83.410175294245605</v>
      </c>
    </row>
    <row r="184" spans="1:6" ht="12.75" customHeight="1" x14ac:dyDescent="0.2">
      <c r="A184" s="53">
        <v>3237</v>
      </c>
      <c r="B184" s="85" t="s">
        <v>412</v>
      </c>
      <c r="C184" s="50" t="s">
        <v>413</v>
      </c>
      <c r="D184" s="242">
        <v>51442.39</v>
      </c>
      <c r="E184" s="242">
        <v>9808.4599999999991</v>
      </c>
      <c r="F184" s="52">
        <f t="shared" si="31"/>
        <v>19.066882390184436</v>
      </c>
    </row>
    <row r="185" spans="1:6" ht="12.75" customHeight="1" x14ac:dyDescent="0.2">
      <c r="A185" s="53">
        <v>3238</v>
      </c>
      <c r="B185" s="85" t="s">
        <v>414</v>
      </c>
      <c r="C185" s="50" t="s">
        <v>415</v>
      </c>
      <c r="D185" s="242">
        <v>1306.01</v>
      </c>
      <c r="E185" s="242">
        <v>1808.04</v>
      </c>
      <c r="F185" s="52">
        <f t="shared" si="31"/>
        <v>138.43998131714153</v>
      </c>
    </row>
    <row r="186" spans="1:6" ht="12.75" customHeight="1" x14ac:dyDescent="0.2">
      <c r="A186" s="53">
        <v>3239</v>
      </c>
      <c r="B186" s="85" t="s">
        <v>416</v>
      </c>
      <c r="C186" s="50" t="s">
        <v>417</v>
      </c>
      <c r="D186" s="242">
        <v>4730.58</v>
      </c>
      <c r="E186" s="242">
        <v>3054.92</v>
      </c>
      <c r="F186" s="52">
        <f t="shared" si="31"/>
        <v>64.578127840560782</v>
      </c>
    </row>
    <row r="187" spans="1:6" ht="12.75" customHeight="1" x14ac:dyDescent="0.2">
      <c r="A187" s="53">
        <v>324</v>
      </c>
      <c r="B187" s="85" t="s">
        <v>418</v>
      </c>
      <c r="C187" s="50" t="s">
        <v>419</v>
      </c>
      <c r="D187" s="242">
        <v>34341.800000000003</v>
      </c>
      <c r="E187" s="242"/>
      <c r="F187" s="52">
        <f t="shared" si="31"/>
        <v>0</v>
      </c>
    </row>
    <row r="188" spans="1:6" ht="12.75" customHeight="1" x14ac:dyDescent="0.2">
      <c r="A188" s="53">
        <v>329</v>
      </c>
      <c r="B188" s="85" t="s">
        <v>420</v>
      </c>
      <c r="C188" s="50" t="s">
        <v>421</v>
      </c>
      <c r="D188" s="51">
        <f t="shared" ref="D188:E188" si="43">SUM(D189:D195)</f>
        <v>32302.880000000001</v>
      </c>
      <c r="E188" s="51">
        <f t="shared" si="43"/>
        <v>28167.010000000002</v>
      </c>
      <c r="F188" s="52">
        <f t="shared" si="31"/>
        <v>87.196590520721372</v>
      </c>
    </row>
    <row r="189" spans="1:6" ht="12.75" customHeight="1" x14ac:dyDescent="0.2">
      <c r="A189" s="53">
        <v>3291</v>
      </c>
      <c r="B189" s="232" t="s">
        <v>422</v>
      </c>
      <c r="C189" s="50" t="s">
        <v>423</v>
      </c>
      <c r="D189" s="242">
        <v>10261.950000000001</v>
      </c>
      <c r="E189" s="242">
        <v>2497.5100000000002</v>
      </c>
      <c r="F189" s="52">
        <f t="shared" si="31"/>
        <v>24.337577166133144</v>
      </c>
    </row>
    <row r="190" spans="1:6" ht="12.75" customHeight="1" x14ac:dyDescent="0.2">
      <c r="A190" s="53">
        <v>3292</v>
      </c>
      <c r="B190" s="85" t="s">
        <v>424</v>
      </c>
      <c r="C190" s="50" t="s">
        <v>425</v>
      </c>
      <c r="D190" s="242">
        <v>1966.24</v>
      </c>
      <c r="E190" s="242">
        <v>995.02</v>
      </c>
      <c r="F190" s="52">
        <f t="shared" si="31"/>
        <v>50.605216046871185</v>
      </c>
    </row>
    <row r="191" spans="1:6" ht="12.75" customHeight="1" x14ac:dyDescent="0.2">
      <c r="A191" s="53">
        <v>3293</v>
      </c>
      <c r="B191" s="85" t="s">
        <v>426</v>
      </c>
      <c r="C191" s="50" t="s">
        <v>427</v>
      </c>
      <c r="D191" s="242">
        <v>11610.09</v>
      </c>
      <c r="E191" s="242">
        <v>17157.849999999999</v>
      </c>
      <c r="F191" s="52">
        <f t="shared" si="31"/>
        <v>147.78395344049872</v>
      </c>
    </row>
    <row r="192" spans="1:6" ht="12.75" customHeight="1" x14ac:dyDescent="0.2">
      <c r="A192" s="53">
        <v>3294</v>
      </c>
      <c r="B192" s="85" t="s">
        <v>428</v>
      </c>
      <c r="C192" s="50" t="s">
        <v>429</v>
      </c>
      <c r="D192" s="242">
        <v>1218.72</v>
      </c>
      <c r="E192" s="242">
        <v>1218.72</v>
      </c>
      <c r="F192" s="52">
        <f t="shared" si="31"/>
        <v>100</v>
      </c>
    </row>
    <row r="193" spans="1:6" ht="12.75" customHeight="1" x14ac:dyDescent="0.2">
      <c r="A193" s="53">
        <v>3295</v>
      </c>
      <c r="B193" s="85" t="s">
        <v>430</v>
      </c>
      <c r="C193" s="50" t="s">
        <v>431</v>
      </c>
      <c r="D193" s="242">
        <v>762.02</v>
      </c>
      <c r="E193" s="242">
        <v>250.79</v>
      </c>
      <c r="F193" s="52">
        <f t="shared" si="31"/>
        <v>32.911209679535972</v>
      </c>
    </row>
    <row r="194" spans="1:6" ht="12.75" customHeight="1" x14ac:dyDescent="0.2">
      <c r="A194" s="53" t="s">
        <v>432</v>
      </c>
      <c r="B194" s="85" t="s">
        <v>433</v>
      </c>
      <c r="C194" s="50" t="s">
        <v>432</v>
      </c>
      <c r="D194" s="242">
        <v>0</v>
      </c>
      <c r="E194" s="242">
        <v>1626.49</v>
      </c>
      <c r="F194" s="52" t="str">
        <f t="shared" si="31"/>
        <v>-</v>
      </c>
    </row>
    <row r="195" spans="1:6" ht="12.75" customHeight="1" x14ac:dyDescent="0.2">
      <c r="A195" s="53">
        <v>3299</v>
      </c>
      <c r="B195" s="85" t="s">
        <v>434</v>
      </c>
      <c r="C195" s="50" t="s">
        <v>435</v>
      </c>
      <c r="D195" s="242">
        <v>6483.86</v>
      </c>
      <c r="E195" s="242">
        <v>4420.63</v>
      </c>
      <c r="F195" s="52">
        <f t="shared" si="31"/>
        <v>68.178985974404142</v>
      </c>
    </row>
    <row r="196" spans="1:6" ht="12.75" customHeight="1" x14ac:dyDescent="0.2">
      <c r="A196" s="53">
        <v>34</v>
      </c>
      <c r="B196" s="232" t="s">
        <v>436</v>
      </c>
      <c r="C196" s="50" t="s">
        <v>437</v>
      </c>
      <c r="D196" s="51">
        <f t="shared" ref="D196:E196" si="44">D197+D202+D210</f>
        <v>1205.5999999999999</v>
      </c>
      <c r="E196" s="51">
        <f t="shared" si="44"/>
        <v>1104.9299999999998</v>
      </c>
      <c r="F196" s="52">
        <f t="shared" si="31"/>
        <v>91.649800928998005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559.87</v>
      </c>
      <c r="E202" s="51">
        <f t="shared" si="46"/>
        <v>325.51</v>
      </c>
      <c r="F202" s="52">
        <f t="shared" si="31"/>
        <v>58.140282565595584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559.87</v>
      </c>
      <c r="E205" s="242">
        <v>325.51</v>
      </c>
      <c r="F205" s="52">
        <f t="shared" si="31"/>
        <v>58.140282565595584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645.73</v>
      </c>
      <c r="E210" s="51">
        <f t="shared" si="47"/>
        <v>779.42</v>
      </c>
      <c r="F210" s="52">
        <f t="shared" si="31"/>
        <v>120.70369968872438</v>
      </c>
    </row>
    <row r="211" spans="1:6" ht="12.75" customHeight="1" x14ac:dyDescent="0.2">
      <c r="A211" s="53">
        <v>3431</v>
      </c>
      <c r="B211" s="232" t="s">
        <v>466</v>
      </c>
      <c r="C211" s="50" t="s">
        <v>467</v>
      </c>
      <c r="D211" s="242">
        <v>645.73</v>
      </c>
      <c r="E211" s="242">
        <v>779.42</v>
      </c>
      <c r="F211" s="52">
        <f t="shared" si="31"/>
        <v>120.70369968872438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700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700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700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4724.2</v>
      </c>
      <c r="E252" s="51">
        <f t="shared" si="63"/>
        <v>12060</v>
      </c>
      <c r="F252" s="52">
        <f t="shared" ref="F252:F258" si="64">IF(D252&lt;&gt;0,IF(E252/D252&gt;=100,"&gt;&gt;100",E252/D252*100),"-")</f>
        <v>255.28131747174126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4724.2</v>
      </c>
      <c r="E259" s="51">
        <f t="shared" si="66"/>
        <v>12060</v>
      </c>
      <c r="F259" s="52">
        <f t="shared" ref="F259:F262" si="67">IF(D259&lt;&gt;0,IF(E259/D259&gt;=100,"&gt;&gt;100",E259/D259*100),"-")</f>
        <v>255.28131747174126</v>
      </c>
    </row>
    <row r="260" spans="1:6" ht="12.75" customHeight="1" x14ac:dyDescent="0.2">
      <c r="A260" s="53">
        <v>3721</v>
      </c>
      <c r="B260" s="85" t="s">
        <v>560</v>
      </c>
      <c r="C260" s="50" t="s">
        <v>561</v>
      </c>
      <c r="D260" s="242">
        <v>4656.25</v>
      </c>
      <c r="E260" s="242">
        <v>9600</v>
      </c>
      <c r="F260" s="52">
        <f t="shared" si="67"/>
        <v>206.17449664429532</v>
      </c>
    </row>
    <row r="261" spans="1:6" ht="12.75" customHeight="1" x14ac:dyDescent="0.2">
      <c r="A261" s="53">
        <v>3722</v>
      </c>
      <c r="B261" s="85" t="s">
        <v>562</v>
      </c>
      <c r="C261" s="50" t="s">
        <v>563</v>
      </c>
      <c r="D261" s="242">
        <v>67.95</v>
      </c>
      <c r="E261" s="242">
        <v>2460</v>
      </c>
      <c r="F261" s="52">
        <f t="shared" si="67"/>
        <v>3620.3090507726265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54193.54</v>
      </c>
      <c r="E263" s="51">
        <f t="shared" si="68"/>
        <v>56759.67</v>
      </c>
      <c r="F263" s="52">
        <f t="shared" ref="F263:F267" si="69">IF(D263&lt;&gt;0,IF(E263/D263&gt;=100,"&gt;&gt;100",E263/D263*100),"-")</f>
        <v>104.73512156614977</v>
      </c>
    </row>
    <row r="264" spans="1:6" ht="12.75" customHeight="1" x14ac:dyDescent="0.2">
      <c r="A264" s="53">
        <v>381</v>
      </c>
      <c r="B264" s="85" t="s">
        <v>568</v>
      </c>
      <c r="C264" s="50" t="s">
        <v>569</v>
      </c>
      <c r="D264" s="51">
        <f t="shared" ref="D264:E264" si="70">SUM(D265:D267)</f>
        <v>50693.98</v>
      </c>
      <c r="E264" s="51">
        <f t="shared" si="70"/>
        <v>56259.67</v>
      </c>
      <c r="F264" s="52">
        <f t="shared" si="69"/>
        <v>110.97899592811611</v>
      </c>
    </row>
    <row r="265" spans="1:6" ht="12.75" customHeight="1" x14ac:dyDescent="0.2">
      <c r="A265" s="53">
        <v>3811</v>
      </c>
      <c r="B265" s="85" t="s">
        <v>570</v>
      </c>
      <c r="C265" s="50" t="s">
        <v>571</v>
      </c>
      <c r="D265" s="242">
        <v>50693.98</v>
      </c>
      <c r="E265" s="242">
        <v>56259.67</v>
      </c>
      <c r="F265" s="52">
        <f t="shared" si="69"/>
        <v>110.97899592811611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3499.56</v>
      </c>
      <c r="E268" s="51">
        <f t="shared" si="71"/>
        <v>500</v>
      </c>
      <c r="F268" s="52">
        <f t="shared" ref="F268:F272" si="72">IF(D268&lt;&gt;0,IF(E268/D268&gt;=100,"&gt;&gt;100",E268/D268*100),"-")</f>
        <v>14.287510429882614</v>
      </c>
    </row>
    <row r="269" spans="1:6" ht="12.75" customHeight="1" x14ac:dyDescent="0.2">
      <c r="A269" s="53">
        <v>3821</v>
      </c>
      <c r="B269" s="85" t="s">
        <v>578</v>
      </c>
      <c r="C269" s="50" t="s">
        <v>579</v>
      </c>
      <c r="D269" s="242">
        <v>3499.56</v>
      </c>
      <c r="E269" s="242">
        <v>500</v>
      </c>
      <c r="F269" s="52">
        <f t="shared" si="72"/>
        <v>14.287510429882614</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411389.14999999997</v>
      </c>
      <c r="E289" s="51">
        <f t="shared" si="79"/>
        <v>328339.15999999997</v>
      </c>
      <c r="F289" s="52">
        <f t="shared" si="76"/>
        <v>79.812304237970295</v>
      </c>
    </row>
    <row r="290" spans="1:6" ht="12.75" customHeight="1" x14ac:dyDescent="0.2">
      <c r="A290" s="53" t="s">
        <v>609</v>
      </c>
      <c r="B290" s="85" t="s">
        <v>620</v>
      </c>
      <c r="C290" s="50" t="s">
        <v>621</v>
      </c>
      <c r="D290" s="51">
        <f>IF(D6&gt;=D289,D6-D289,0)</f>
        <v>231487.2900000001</v>
      </c>
      <c r="E290" s="51">
        <f>IF(E6&gt;=E289,E6-E289,0)</f>
        <v>148523.46000000002</v>
      </c>
      <c r="F290" s="52">
        <f t="shared" si="76"/>
        <v>64.160524752784468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24840.95</v>
      </c>
      <c r="E292" s="242">
        <v>220463.06</v>
      </c>
      <c r="F292" s="52">
        <f t="shared" si="76"/>
        <v>887.4985054919398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375.86</v>
      </c>
      <c r="E298" s="51">
        <f t="shared" si="80"/>
        <v>11486.59</v>
      </c>
      <c r="F298" s="52">
        <f t="shared" ref="F298:F418" si="81">IF(D298&lt;&gt;0,IF(E298/D298&gt;=100,"&gt;&gt;100",E298/D298*100),"-")</f>
        <v>3056.0820518278083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375.86</v>
      </c>
      <c r="E311" s="51">
        <f t="shared" si="85"/>
        <v>11486.59</v>
      </c>
      <c r="F311" s="52">
        <f t="shared" si="81"/>
        <v>3056.0820518278083</v>
      </c>
    </row>
    <row r="312" spans="1:6" ht="12.75" customHeight="1" x14ac:dyDescent="0.2">
      <c r="A312" s="53">
        <v>721</v>
      </c>
      <c r="B312" s="85" t="s">
        <v>663</v>
      </c>
      <c r="C312" s="50" t="s">
        <v>664</v>
      </c>
      <c r="D312" s="51">
        <f t="shared" ref="D312:E312" si="86">SUM(D313:D316)</f>
        <v>375.86</v>
      </c>
      <c r="E312" s="51">
        <f t="shared" si="86"/>
        <v>11486.59</v>
      </c>
      <c r="F312" s="52">
        <f t="shared" si="81"/>
        <v>3056.0820518278083</v>
      </c>
    </row>
    <row r="313" spans="1:6" ht="12.75" customHeight="1" x14ac:dyDescent="0.2">
      <c r="A313" s="53">
        <v>7211</v>
      </c>
      <c r="B313" s="85" t="s">
        <v>665</v>
      </c>
      <c r="C313" s="50" t="s">
        <v>666</v>
      </c>
      <c r="D313" s="242">
        <v>375.86</v>
      </c>
      <c r="E313" s="242">
        <v>11486.59</v>
      </c>
      <c r="F313" s="52">
        <f t="shared" si="81"/>
        <v>3056.0820518278083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57945.54</v>
      </c>
      <c r="E350" s="51">
        <f t="shared" si="95"/>
        <v>91870.73000000001</v>
      </c>
      <c r="F350" s="52">
        <f t="shared" si="81"/>
        <v>158.54668021041829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57945.54</v>
      </c>
      <c r="E363" s="51">
        <f t="shared" si="99"/>
        <v>91870.73000000001</v>
      </c>
      <c r="F363" s="52">
        <f t="shared" si="81"/>
        <v>158.54668021041829</v>
      </c>
    </row>
    <row r="364" spans="1:6" ht="12.75" customHeight="1" x14ac:dyDescent="0.2">
      <c r="A364" s="53">
        <v>421</v>
      </c>
      <c r="B364" s="85" t="s">
        <v>759</v>
      </c>
      <c r="C364" s="50" t="s">
        <v>760</v>
      </c>
      <c r="D364" s="51">
        <f t="shared" ref="D364:E364" si="100">SUM(D365:D368)</f>
        <v>39704.83</v>
      </c>
      <c r="E364" s="51">
        <f t="shared" si="100"/>
        <v>66186.98000000001</v>
      </c>
      <c r="F364" s="52">
        <f t="shared" si="81"/>
        <v>166.6975529173655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42961.98</v>
      </c>
      <c r="F366" s="52" t="str">
        <f t="shared" si="81"/>
        <v>-</v>
      </c>
    </row>
    <row r="367" spans="1:6" ht="12.75" customHeight="1" x14ac:dyDescent="0.2">
      <c r="A367" s="53">
        <v>4213</v>
      </c>
      <c r="B367" s="85" t="s">
        <v>669</v>
      </c>
      <c r="C367" s="50" t="s">
        <v>763</v>
      </c>
      <c r="D367" s="242">
        <v>39704.83</v>
      </c>
      <c r="E367" s="242">
        <v>23225</v>
      </c>
      <c r="F367" s="52">
        <f t="shared" si="81"/>
        <v>58.494142904024514</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18240.71</v>
      </c>
      <c r="E369" s="51">
        <f t="shared" si="101"/>
        <v>25683.75</v>
      </c>
      <c r="F369" s="52">
        <f t="shared" si="81"/>
        <v>140.80455201579326</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14065.29</v>
      </c>
      <c r="E375" s="242"/>
      <c r="F375" s="52">
        <f t="shared" si="81"/>
        <v>0</v>
      </c>
    </row>
    <row r="376" spans="1:6" ht="12.75" customHeight="1" x14ac:dyDescent="0.2">
      <c r="A376" s="53">
        <v>4227</v>
      </c>
      <c r="B376" s="232" t="s">
        <v>687</v>
      </c>
      <c r="C376" s="50" t="s">
        <v>774</v>
      </c>
      <c r="D376" s="242">
        <v>4175.42</v>
      </c>
      <c r="E376" s="242">
        <v>25683.75</v>
      </c>
      <c r="F376" s="52">
        <f t="shared" si="81"/>
        <v>615.11776060851366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57569.68</v>
      </c>
      <c r="E408" s="51">
        <f t="shared" si="111"/>
        <v>80384.140000000014</v>
      </c>
      <c r="F408" s="52">
        <f t="shared" si="81"/>
        <v>139.62929792210068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643252.30000000005</v>
      </c>
      <c r="E412" s="51">
        <f>E6+E298</f>
        <v>488349.21</v>
      </c>
      <c r="F412" s="52">
        <f t="shared" si="81"/>
        <v>75.918766244597961</v>
      </c>
    </row>
    <row r="413" spans="1:6" ht="12.75" customHeight="1" x14ac:dyDescent="0.2">
      <c r="A413" s="53" t="s">
        <v>609</v>
      </c>
      <c r="B413" s="85" t="s">
        <v>832</v>
      </c>
      <c r="C413" s="50" t="s">
        <v>833</v>
      </c>
      <c r="D413" s="51">
        <f t="shared" ref="D413:E413" si="112">D289+D350</f>
        <v>469334.68999999994</v>
      </c>
      <c r="E413" s="51">
        <f t="shared" si="112"/>
        <v>420209.89</v>
      </c>
      <c r="F413" s="52">
        <f t="shared" si="81"/>
        <v>89.533098437705533</v>
      </c>
    </row>
    <row r="414" spans="1:6" ht="12.75" customHeight="1" x14ac:dyDescent="0.2">
      <c r="A414" s="53" t="s">
        <v>609</v>
      </c>
      <c r="B414" s="85" t="s">
        <v>834</v>
      </c>
      <c r="C414" s="50" t="s">
        <v>835</v>
      </c>
      <c r="D414" s="51">
        <f t="shared" ref="D414:E414" si="113">IF(D412&gt;=D413,D412-D413,0)</f>
        <v>173917.6100000001</v>
      </c>
      <c r="E414" s="51">
        <f t="shared" si="113"/>
        <v>68139.320000000007</v>
      </c>
      <c r="F414" s="52">
        <f t="shared" si="81"/>
        <v>39.179080255300178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24840.95</v>
      </c>
      <c r="E416" s="51">
        <f t="shared" si="115"/>
        <v>220463.06</v>
      </c>
      <c r="F416" s="52">
        <f t="shared" si="81"/>
        <v>887.4985054919398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14599.47</v>
      </c>
      <c r="E528" s="51">
        <f t="shared" si="148"/>
        <v>14599.52</v>
      </c>
      <c r="F528" s="52">
        <f t="shared" si="119"/>
        <v>100.00034247818586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14599.47</v>
      </c>
      <c r="E593" s="51">
        <f t="shared" si="167"/>
        <v>14599.52</v>
      </c>
      <c r="F593" s="52">
        <f t="shared" si="119"/>
        <v>100.00034247818586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14599.47</v>
      </c>
      <c r="E605" s="51">
        <f t="shared" si="171"/>
        <v>14599.52</v>
      </c>
      <c r="F605" s="52">
        <f t="shared" si="119"/>
        <v>100.00034247818586</v>
      </c>
    </row>
    <row r="606" spans="1:6" ht="24" x14ac:dyDescent="0.2">
      <c r="A606" s="53">
        <v>5443</v>
      </c>
      <c r="B606" s="85" t="s">
        <v>1210</v>
      </c>
      <c r="C606" s="50" t="s">
        <v>1211</v>
      </c>
      <c r="D606" s="242">
        <v>14599.47</v>
      </c>
      <c r="E606" s="242">
        <v>14599.52</v>
      </c>
      <c r="F606" s="52">
        <f t="shared" si="119"/>
        <v>100.00034247818586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14599.47</v>
      </c>
      <c r="E636" s="51">
        <f t="shared" si="179"/>
        <v>14599.52</v>
      </c>
      <c r="F636" s="52">
        <f t="shared" si="119"/>
        <v>100.00034247818586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643252.30000000005</v>
      </c>
      <c r="E639" s="51">
        <f t="shared" si="180"/>
        <v>488349.21</v>
      </c>
      <c r="F639" s="52">
        <f t="shared" si="119"/>
        <v>75.918766244597961</v>
      </c>
    </row>
    <row r="640" spans="1:6" ht="12.75" customHeight="1" x14ac:dyDescent="0.2">
      <c r="A640" s="53" t="s">
        <v>609</v>
      </c>
      <c r="B640" s="85" t="s">
        <v>1278</v>
      </c>
      <c r="C640" s="50" t="s">
        <v>1279</v>
      </c>
      <c r="D640" s="51">
        <f t="shared" ref="D640:E640" si="181">D413+D528</f>
        <v>483934.15999999992</v>
      </c>
      <c r="E640" s="51">
        <f t="shared" si="181"/>
        <v>434809.41000000003</v>
      </c>
      <c r="F640" s="52">
        <f t="shared" si="119"/>
        <v>89.848877376211703</v>
      </c>
    </row>
    <row r="641" spans="1:6" ht="12.75" customHeight="1" x14ac:dyDescent="0.2">
      <c r="A641" s="53" t="s">
        <v>609</v>
      </c>
      <c r="B641" s="85" t="s">
        <v>1280</v>
      </c>
      <c r="C641" s="50" t="s">
        <v>1281</v>
      </c>
      <c r="D641" s="51">
        <f t="shared" ref="D641:E641" si="182">IF(D639&gt;=D640,D639-D640,0)</f>
        <v>159318.14000000013</v>
      </c>
      <c r="E641" s="51">
        <f t="shared" si="182"/>
        <v>53539.799999999988</v>
      </c>
      <c r="F641" s="52">
        <f t="shared" si="119"/>
        <v>33.605589420012024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24840.95</v>
      </c>
      <c r="E643" s="51">
        <f t="shared" si="184"/>
        <v>220463.06</v>
      </c>
      <c r="F643" s="52">
        <f t="shared" si="119"/>
        <v>887.4985054919398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184159.09000000014</v>
      </c>
      <c r="E645" s="51">
        <f t="shared" si="186"/>
        <v>274002.86</v>
      </c>
      <c r="F645" s="52">
        <f t="shared" si="119"/>
        <v>148.78595457872851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26281.08</v>
      </c>
      <c r="E649" s="242">
        <v>211758.23</v>
      </c>
      <c r="F649" s="52">
        <f t="shared" ref="F649:F724" si="188">IF(D649&lt;&gt;0,IF(E649/D649&gt;=100,"&gt;&gt;100",E649/D649*100),"-")</f>
        <v>805.74401813015299</v>
      </c>
    </row>
    <row r="650" spans="1:6" ht="12.75" customHeight="1" x14ac:dyDescent="0.2">
      <c r="A650" s="53" t="s">
        <v>1297</v>
      </c>
      <c r="B650" s="85" t="s">
        <v>1298</v>
      </c>
      <c r="C650" s="50" t="s">
        <v>1297</v>
      </c>
      <c r="D650" s="242">
        <v>737568.96</v>
      </c>
      <c r="E650" s="242">
        <v>515275.54</v>
      </c>
      <c r="F650" s="52">
        <f t="shared" si="188"/>
        <v>69.86133744023067</v>
      </c>
    </row>
    <row r="651" spans="1:6" ht="12.75" customHeight="1" x14ac:dyDescent="0.2">
      <c r="A651" s="53" t="s">
        <v>1299</v>
      </c>
      <c r="B651" s="85" t="s">
        <v>1300</v>
      </c>
      <c r="C651" s="50" t="s">
        <v>1299</v>
      </c>
      <c r="D651" s="242">
        <v>618661.88</v>
      </c>
      <c r="E651" s="242">
        <v>513312.82</v>
      </c>
      <c r="F651" s="52">
        <f t="shared" si="188"/>
        <v>82.971464154216193</v>
      </c>
    </row>
    <row r="652" spans="1:6" ht="24" x14ac:dyDescent="0.2">
      <c r="A652" s="53">
        <v>11</v>
      </c>
      <c r="B652" s="85" t="s">
        <v>1301</v>
      </c>
      <c r="C652" s="50" t="s">
        <v>1302</v>
      </c>
      <c r="D652" s="51">
        <f t="shared" ref="D652:E652" si="189">+D649+D650-D651</f>
        <v>145188.15999999992</v>
      </c>
      <c r="E652" s="51">
        <f t="shared" si="189"/>
        <v>213720.95</v>
      </c>
      <c r="F652" s="52">
        <f t="shared" si="188"/>
        <v>147.20274022344532</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154273.01999999999</v>
      </c>
      <c r="E661" s="242">
        <v>195444.12</v>
      </c>
      <c r="F661" s="52">
        <f t="shared" si="188"/>
        <v>126.68716798309907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96128.55</v>
      </c>
      <c r="E698" s="242">
        <v>7066</v>
      </c>
      <c r="F698" s="52">
        <f t="shared" si="188"/>
        <v>7.3505737889523974</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2282.44</v>
      </c>
      <c r="E718" s="242">
        <v>2388.66</v>
      </c>
      <c r="F718" s="52">
        <f t="shared" si="188"/>
        <v>104.65379155640453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3573.42</v>
      </c>
      <c r="E725" s="242">
        <v>2033.96</v>
      </c>
      <c r="F725" s="52">
        <f t="shared" ref="F725:F979" si="190">IF(D725&lt;&gt;0,IF(E725/D725&gt;=100,"&gt;&gt;100",E725/D725*100),"-")</f>
        <v>56.919141886484091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559.87</v>
      </c>
      <c r="E742" s="242">
        <v>325.51</v>
      </c>
      <c r="F742" s="52">
        <f t="shared" si="190"/>
        <v>58.140282565595584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v>700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3518.06</v>
      </c>
      <c r="E816" s="242">
        <v>8700</v>
      </c>
      <c r="F816" s="52">
        <f t="shared" si="190"/>
        <v>247.29538438798656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1058.56</v>
      </c>
      <c r="E821" s="242">
        <v>900</v>
      </c>
      <c r="F821" s="52">
        <f t="shared" si="190"/>
        <v>85.021160822249101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79.63</v>
      </c>
      <c r="E823" s="242"/>
      <c r="F823" s="52">
        <f t="shared" si="190"/>
        <v>0</v>
      </c>
    </row>
    <row r="824" spans="1:6" ht="12.75" customHeight="1" x14ac:dyDescent="0.2">
      <c r="A824" s="53">
        <v>37221</v>
      </c>
      <c r="B824" s="85" t="s">
        <v>1628</v>
      </c>
      <c r="C824" s="50" t="s">
        <v>1629</v>
      </c>
      <c r="D824" s="242">
        <v>0</v>
      </c>
      <c r="E824" s="242">
        <v>2235</v>
      </c>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225</v>
      </c>
      <c r="F826" s="52" t="str">
        <f t="shared" si="190"/>
        <v>-</v>
      </c>
    </row>
    <row r="827" spans="1:6" ht="12.75" customHeight="1" x14ac:dyDescent="0.2">
      <c r="A827" s="53" t="s">
        <v>1633</v>
      </c>
      <c r="B827" s="85" t="s">
        <v>1634</v>
      </c>
      <c r="C827" s="50" t="s">
        <v>1633</v>
      </c>
      <c r="D827" s="242">
        <v>67.95</v>
      </c>
      <c r="E827" s="242"/>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14599.47</v>
      </c>
      <c r="E954" s="242">
        <v>14599.52</v>
      </c>
      <c r="F954" s="52">
        <f t="shared" si="190"/>
        <v>100.00034247818586</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53635.49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509525.73000000004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417655.00000000006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66143.23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193211.33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1105.3900000000001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700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144194.47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12300.58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91870.73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501692.56000000006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405499.97000000003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64677.61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185326.31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1105.51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700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144194.47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9496.07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81593.09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14599.5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14599.5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61468.660000000033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16400.82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6123.1799999999994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6118.36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6118.36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4.82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4.82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10277.64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10277.64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45067.839999999997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15868.75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29199.09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8</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35183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Sandrovac</cp:lastModifiedBy>
  <cp:lastPrinted>2023-12-21T13:12:35Z</cp:lastPrinted>
  <dcterms:created xsi:type="dcterms:W3CDTF">2022-04-01T05:14:30Z</dcterms:created>
  <dcterms:modified xsi:type="dcterms:W3CDTF">2024-07-17T07:52:11Z</dcterms:modified>
</cp:coreProperties>
</file>